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U_THAO\TAI LIEU QUAN TRONG\khen thưởng - kỷ luật SV\Khenthuongkyluat\Thảo từ 2019 tro di\2023-2024\Khen thưởng\chính quy\DỰ KIẾN\"/>
    </mc:Choice>
  </mc:AlternateContent>
  <bookViews>
    <workbookView xWindow="-105" yWindow="-105" windowWidth="19425" windowHeight="10425" firstSheet="1" activeTab="8"/>
  </bookViews>
  <sheets>
    <sheet name="KẾ TOÁN" sheetId="15" r:id="rId1"/>
    <sheet name="KINH TẾ" sheetId="16" r:id="rId2"/>
    <sheet name="MKT, TM&amp;QL" sheetId="17" r:id="rId3"/>
    <sheet name="NH-TC" sheetId="24" r:id="rId4"/>
    <sheet name="QL LUẬT" sheetId="18" r:id="rId5"/>
    <sheet name="QTKD" sheetId="19" r:id="rId6"/>
    <sheet name="VIỆN ĐTQT" sheetId="20" r:id="rId7"/>
    <sheet name="Tập thể" sheetId="21" r:id="rId8"/>
    <sheet name="tổng hợp" sheetId="23" r:id="rId9"/>
  </sheets>
  <definedNames>
    <definedName name="_xlnm._FilterDatabase" localSheetId="0" hidden="1">'KẾ TOÁN'!$A$7:$WVO$400</definedName>
    <definedName name="_xlnm._FilterDatabase" localSheetId="1" hidden="1">'KINH TẾ'!$A$7:$M$109</definedName>
    <definedName name="_xlnm._FilterDatabase" localSheetId="2" hidden="1">'MKT, TM&amp;QL'!$A$10:$K$240</definedName>
    <definedName name="_xlnm._FilterDatabase" localSheetId="3" hidden="1">'NH-TC'!$A$7:$I$155</definedName>
    <definedName name="_xlnm._FilterDatabase" localSheetId="4" hidden="1">'QL LUẬT'!$A$8:$H$163</definedName>
    <definedName name="_xlnm._FilterDatabase" localSheetId="5" hidden="1">QTKD!$A$8:$I$260</definedName>
    <definedName name="_xlnm._FilterDatabase" localSheetId="6" hidden="1">'VIỆN ĐTQT'!$A$7:$K$83</definedName>
    <definedName name="_xlnm.Print_Titles" localSheetId="0">'KẾ TOÁN'!$7:$7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3" l="1"/>
  <c r="L14" i="23"/>
  <c r="J14" i="23"/>
  <c r="H14" i="23"/>
  <c r="E14" i="23"/>
  <c r="C14" i="23"/>
  <c r="K18" i="21" l="1"/>
  <c r="K19" i="21"/>
  <c r="K20" i="21"/>
  <c r="K21" i="21"/>
  <c r="K22" i="21"/>
  <c r="K23" i="21"/>
  <c r="J18" i="21"/>
  <c r="J19" i="21"/>
  <c r="J20" i="21"/>
  <c r="J21" i="21"/>
  <c r="J22" i="21"/>
  <c r="J23" i="21"/>
  <c r="I19" i="21"/>
  <c r="I20" i="21"/>
  <c r="I21" i="21"/>
  <c r="I22" i="21"/>
  <c r="I23" i="21"/>
  <c r="G19" i="21"/>
  <c r="G20" i="21"/>
  <c r="G21" i="21"/>
  <c r="G22" i="21"/>
  <c r="G23" i="21"/>
  <c r="E20" i="21"/>
  <c r="E21" i="21"/>
  <c r="E22" i="21"/>
  <c r="E23" i="21"/>
  <c r="K16" i="21"/>
  <c r="J15" i="21"/>
  <c r="K15" i="21" s="1"/>
  <c r="J16" i="21"/>
  <c r="J17" i="21"/>
  <c r="K17" i="21" s="1"/>
  <c r="I15" i="21"/>
  <c r="I16" i="21"/>
  <c r="I17" i="21"/>
  <c r="I18" i="21"/>
  <c r="G15" i="21"/>
  <c r="G16" i="21"/>
  <c r="G17" i="21"/>
  <c r="G18" i="21"/>
  <c r="E15" i="21"/>
  <c r="E16" i="21"/>
  <c r="E17" i="21"/>
  <c r="E18" i="21"/>
  <c r="E19" i="21"/>
  <c r="O14" i="23" l="1"/>
  <c r="N8" i="23" l="1"/>
  <c r="N9" i="23"/>
  <c r="N10" i="23"/>
  <c r="N11" i="23"/>
  <c r="N12" i="23"/>
  <c r="N13" i="23"/>
  <c r="N7" i="23"/>
  <c r="L8" i="23"/>
  <c r="L9" i="23"/>
  <c r="L10" i="23"/>
  <c r="L11" i="23"/>
  <c r="L12" i="23"/>
  <c r="L13" i="23"/>
  <c r="L7" i="23"/>
  <c r="J8" i="23"/>
  <c r="J9" i="23"/>
  <c r="J10" i="23"/>
  <c r="J11" i="23"/>
  <c r="J12" i="23"/>
  <c r="J13" i="23"/>
  <c r="J7" i="23"/>
  <c r="H8" i="23"/>
  <c r="H9" i="23"/>
  <c r="H10" i="23"/>
  <c r="H11" i="23"/>
  <c r="H12" i="23"/>
  <c r="H13" i="23"/>
  <c r="H7" i="23"/>
  <c r="E8" i="23"/>
  <c r="E9" i="23"/>
  <c r="E10" i="23"/>
  <c r="E11" i="23"/>
  <c r="E12" i="23"/>
  <c r="E13" i="23"/>
  <c r="C8" i="23"/>
  <c r="C9" i="23"/>
  <c r="C10" i="23"/>
  <c r="C11" i="23"/>
  <c r="C12" i="23"/>
  <c r="C13" i="23"/>
  <c r="E7" i="23"/>
  <c r="C7" i="23"/>
  <c r="I11" i="21" l="1"/>
  <c r="I12" i="21"/>
  <c r="I13" i="21"/>
  <c r="I14" i="21"/>
  <c r="I10" i="21"/>
  <c r="G11" i="21"/>
  <c r="G12" i="21"/>
  <c r="G13" i="21"/>
  <c r="G14" i="21"/>
  <c r="G10" i="21"/>
  <c r="E11" i="21"/>
  <c r="E12" i="21"/>
  <c r="E13" i="21"/>
  <c r="E14" i="21"/>
  <c r="E10" i="21"/>
  <c r="J11" i="21"/>
  <c r="K11" i="21" s="1"/>
  <c r="J12" i="21"/>
  <c r="K12" i="21" s="1"/>
  <c r="J13" i="21"/>
  <c r="K13" i="21" s="1"/>
  <c r="J14" i="21"/>
  <c r="K14" i="21" s="1"/>
  <c r="J10" i="21"/>
  <c r="K10" i="21" s="1"/>
  <c r="I240" i="17" l="1"/>
  <c r="I239" i="17"/>
  <c r="I238" i="17"/>
  <c r="I237" i="17"/>
  <c r="I236" i="17"/>
  <c r="I235" i="17"/>
  <c r="I234" i="17"/>
  <c r="I233" i="17"/>
  <c r="I232" i="17"/>
  <c r="I231" i="17"/>
  <c r="I230" i="17"/>
  <c r="I229" i="17"/>
  <c r="I228" i="17"/>
  <c r="I227" i="17"/>
  <c r="I226" i="17"/>
  <c r="I225" i="17"/>
  <c r="I224" i="17"/>
  <c r="I223" i="17"/>
  <c r="I222" i="17"/>
  <c r="I221" i="17"/>
  <c r="I220" i="17"/>
  <c r="I219" i="17"/>
  <c r="I218" i="17"/>
  <c r="I217" i="17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I198" i="17"/>
  <c r="I197" i="17"/>
  <c r="I196" i="17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F158" i="24" l="1"/>
  <c r="F159" i="24"/>
  <c r="F160" i="24"/>
  <c r="F161" i="24" l="1"/>
  <c r="F245" i="17" l="1"/>
  <c r="E90" i="20"/>
  <c r="F247" i="17" l="1"/>
  <c r="I260" i="19"/>
  <c r="I259" i="19"/>
  <c r="I255" i="19"/>
  <c r="I254" i="19"/>
  <c r="I252" i="19"/>
  <c r="I251" i="19"/>
  <c r="I250" i="19"/>
  <c r="I249" i="19"/>
  <c r="I248" i="19"/>
  <c r="I247" i="19"/>
  <c r="I246" i="19"/>
  <c r="I245" i="19"/>
  <c r="I244" i="19"/>
  <c r="I243" i="19"/>
  <c r="I242" i="19"/>
  <c r="I241" i="19"/>
  <c r="I239" i="19"/>
  <c r="I238" i="19"/>
  <c r="I237" i="19"/>
  <c r="I236" i="19"/>
  <c r="I234" i="19"/>
  <c r="I233" i="19"/>
  <c r="I231" i="19"/>
  <c r="I229" i="19"/>
  <c r="I228" i="19"/>
  <c r="I227" i="19"/>
  <c r="I226" i="19"/>
  <c r="I225" i="19"/>
  <c r="I223" i="19"/>
  <c r="I222" i="19"/>
  <c r="I221" i="19"/>
  <c r="I220" i="19"/>
  <c r="I219" i="19"/>
  <c r="I218" i="19"/>
  <c r="I217" i="19"/>
  <c r="I216" i="19"/>
  <c r="I215" i="19"/>
  <c r="I214" i="19"/>
  <c r="I213" i="19"/>
  <c r="I212" i="19"/>
  <c r="I211" i="19"/>
  <c r="I210" i="19"/>
  <c r="I209" i="19"/>
  <c r="I208" i="19"/>
  <c r="I207" i="19"/>
  <c r="I206" i="19"/>
  <c r="I203" i="19"/>
  <c r="I202" i="19"/>
  <c r="I201" i="19"/>
  <c r="I199" i="19"/>
  <c r="I198" i="19"/>
  <c r="I197" i="19"/>
  <c r="I196" i="19"/>
  <c r="I195" i="19"/>
  <c r="I194" i="19"/>
  <c r="I192" i="19"/>
  <c r="I191" i="19"/>
  <c r="I190" i="19"/>
  <c r="I188" i="19"/>
  <c r="I186" i="19"/>
  <c r="I185" i="19"/>
  <c r="I182" i="19"/>
  <c r="I181" i="19"/>
  <c r="I180" i="19"/>
  <c r="I179" i="19"/>
  <c r="I178" i="19"/>
  <c r="I176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28" i="19"/>
  <c r="I127" i="19"/>
  <c r="I126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4" i="19"/>
  <c r="I63" i="19"/>
  <c r="I62" i="19"/>
  <c r="I61" i="19"/>
  <c r="I60" i="19"/>
  <c r="I59" i="19"/>
  <c r="I58" i="19"/>
  <c r="I57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F265" i="19" s="1"/>
  <c r="F264" i="19" l="1"/>
  <c r="F263" i="19"/>
  <c r="F266" i="19" l="1"/>
  <c r="F169" i="18"/>
  <c r="D116" i="16" l="1"/>
  <c r="H109" i="16"/>
  <c r="H107" i="16"/>
  <c r="H106" i="16"/>
  <c r="H105" i="16"/>
  <c r="H104" i="16"/>
  <c r="H103" i="16"/>
  <c r="H102" i="16"/>
  <c r="H101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E405" i="15" l="1"/>
  <c r="E404" i="15"/>
  <c r="E403" i="15"/>
  <c r="K400" i="15"/>
  <c r="L400" i="15" s="1"/>
  <c r="K399" i="15"/>
  <c r="L399" i="15" s="1"/>
  <c r="K398" i="15"/>
  <c r="L398" i="15" s="1"/>
  <c r="K397" i="15"/>
  <c r="L397" i="15" s="1"/>
  <c r="K396" i="15"/>
  <c r="L396" i="15" s="1"/>
  <c r="K395" i="15"/>
  <c r="L395" i="15" s="1"/>
  <c r="K394" i="15"/>
  <c r="L394" i="15" s="1"/>
  <c r="K393" i="15"/>
  <c r="L393" i="15" s="1"/>
  <c r="K392" i="15"/>
  <c r="L392" i="15" s="1"/>
  <c r="K391" i="15"/>
  <c r="L391" i="15" s="1"/>
  <c r="K390" i="15"/>
  <c r="L390" i="15" s="1"/>
  <c r="K389" i="15"/>
  <c r="L389" i="15" s="1"/>
  <c r="K388" i="15"/>
  <c r="L388" i="15" s="1"/>
  <c r="K387" i="15"/>
  <c r="L387" i="15" s="1"/>
  <c r="K386" i="15"/>
  <c r="L386" i="15" s="1"/>
  <c r="K385" i="15"/>
  <c r="L385" i="15" s="1"/>
  <c r="K384" i="15"/>
  <c r="L384" i="15" s="1"/>
  <c r="K383" i="15"/>
  <c r="L383" i="15" s="1"/>
  <c r="K382" i="15"/>
  <c r="L382" i="15" s="1"/>
  <c r="K381" i="15"/>
  <c r="L381" i="15" s="1"/>
  <c r="K380" i="15"/>
  <c r="L380" i="15" s="1"/>
  <c r="K379" i="15"/>
  <c r="L379" i="15" s="1"/>
  <c r="K378" i="15"/>
  <c r="L378" i="15" s="1"/>
  <c r="K377" i="15"/>
  <c r="L377" i="15" s="1"/>
  <c r="K376" i="15"/>
  <c r="L376" i="15" s="1"/>
  <c r="K375" i="15"/>
  <c r="L375" i="15" s="1"/>
  <c r="K374" i="15"/>
  <c r="L374" i="15" s="1"/>
  <c r="K373" i="15"/>
  <c r="L373" i="15" s="1"/>
  <c r="K372" i="15"/>
  <c r="L372" i="15" s="1"/>
  <c r="K371" i="15"/>
  <c r="L371" i="15" s="1"/>
  <c r="K370" i="15"/>
  <c r="L370" i="15" s="1"/>
  <c r="K369" i="15"/>
  <c r="L369" i="15" s="1"/>
  <c r="K368" i="15"/>
  <c r="L368" i="15" s="1"/>
  <c r="K367" i="15"/>
  <c r="L367" i="15" s="1"/>
  <c r="K366" i="15"/>
  <c r="L366" i="15" s="1"/>
  <c r="K365" i="15"/>
  <c r="L365" i="15" s="1"/>
  <c r="K364" i="15"/>
  <c r="L364" i="15" s="1"/>
  <c r="K363" i="15"/>
  <c r="L363" i="15" s="1"/>
  <c r="K362" i="15"/>
  <c r="L362" i="15" s="1"/>
  <c r="K361" i="15"/>
  <c r="L361" i="15" s="1"/>
  <c r="K360" i="15"/>
  <c r="L360" i="15" s="1"/>
  <c r="K359" i="15"/>
  <c r="L359" i="15" s="1"/>
  <c r="K358" i="15"/>
  <c r="L358" i="15" s="1"/>
  <c r="K357" i="15"/>
  <c r="L357" i="15" s="1"/>
  <c r="K356" i="15"/>
  <c r="L356" i="15" s="1"/>
  <c r="K355" i="15"/>
  <c r="L355" i="15" s="1"/>
  <c r="K354" i="15"/>
  <c r="L354" i="15" s="1"/>
  <c r="K353" i="15"/>
  <c r="L353" i="15" s="1"/>
  <c r="K352" i="15"/>
  <c r="L352" i="15" s="1"/>
  <c r="K351" i="15"/>
  <c r="L351" i="15" s="1"/>
  <c r="K350" i="15"/>
  <c r="L350" i="15" s="1"/>
  <c r="K349" i="15"/>
  <c r="L349" i="15" s="1"/>
  <c r="K348" i="15"/>
  <c r="L348" i="15" s="1"/>
  <c r="K347" i="15"/>
  <c r="L347" i="15" s="1"/>
  <c r="K346" i="15"/>
  <c r="L346" i="15" s="1"/>
  <c r="K345" i="15"/>
  <c r="L345" i="15" s="1"/>
  <c r="K344" i="15"/>
  <c r="L344" i="15" s="1"/>
  <c r="K343" i="15"/>
  <c r="L343" i="15" s="1"/>
  <c r="K342" i="15"/>
  <c r="L342" i="15" s="1"/>
  <c r="K341" i="15"/>
  <c r="L341" i="15" s="1"/>
  <c r="K340" i="15"/>
  <c r="L340" i="15" s="1"/>
  <c r="K339" i="15"/>
  <c r="L339" i="15" s="1"/>
  <c r="K338" i="15"/>
  <c r="L338" i="15" s="1"/>
  <c r="K337" i="15"/>
  <c r="L337" i="15" s="1"/>
  <c r="K336" i="15"/>
  <c r="L336" i="15" s="1"/>
  <c r="K335" i="15"/>
  <c r="L335" i="15" s="1"/>
  <c r="K334" i="15"/>
  <c r="L334" i="15" s="1"/>
  <c r="K333" i="15"/>
  <c r="L333" i="15" s="1"/>
  <c r="K332" i="15"/>
  <c r="L332" i="15" s="1"/>
  <c r="K331" i="15"/>
  <c r="L331" i="15" s="1"/>
  <c r="K330" i="15"/>
  <c r="L330" i="15" s="1"/>
  <c r="K329" i="15"/>
  <c r="L329" i="15" s="1"/>
  <c r="K328" i="15"/>
  <c r="L328" i="15" s="1"/>
  <c r="K327" i="15"/>
  <c r="L327" i="15" s="1"/>
  <c r="K326" i="15"/>
  <c r="L326" i="15" s="1"/>
  <c r="K325" i="15"/>
  <c r="L325" i="15" s="1"/>
  <c r="K324" i="15"/>
  <c r="L324" i="15" s="1"/>
  <c r="K323" i="15"/>
  <c r="L323" i="15" s="1"/>
  <c r="K322" i="15"/>
  <c r="L322" i="15" s="1"/>
  <c r="K321" i="15"/>
  <c r="L321" i="15" s="1"/>
  <c r="K320" i="15"/>
  <c r="L320" i="15" s="1"/>
  <c r="K319" i="15"/>
  <c r="L319" i="15" s="1"/>
  <c r="K318" i="15"/>
  <c r="L318" i="15" s="1"/>
  <c r="K317" i="15"/>
  <c r="L317" i="15" s="1"/>
  <c r="K316" i="15"/>
  <c r="L316" i="15" s="1"/>
  <c r="K315" i="15"/>
  <c r="L315" i="15" s="1"/>
  <c r="K314" i="15"/>
  <c r="L314" i="15" s="1"/>
  <c r="K313" i="15"/>
  <c r="L313" i="15" s="1"/>
  <c r="K312" i="15"/>
  <c r="L312" i="15" s="1"/>
  <c r="K311" i="15"/>
  <c r="L311" i="15" s="1"/>
  <c r="K310" i="15"/>
  <c r="L310" i="15" s="1"/>
  <c r="K309" i="15"/>
  <c r="L309" i="15" s="1"/>
  <c r="K308" i="15"/>
  <c r="L308" i="15" s="1"/>
  <c r="K307" i="15"/>
  <c r="L307" i="15" s="1"/>
  <c r="K306" i="15"/>
  <c r="L306" i="15" s="1"/>
  <c r="K305" i="15"/>
  <c r="L305" i="15" s="1"/>
  <c r="K304" i="15"/>
  <c r="L304" i="15" s="1"/>
  <c r="K303" i="15"/>
  <c r="L303" i="15" s="1"/>
  <c r="K302" i="15"/>
  <c r="L302" i="15" s="1"/>
  <c r="K301" i="15"/>
  <c r="L301" i="15" s="1"/>
  <c r="K300" i="15"/>
  <c r="L300" i="15" s="1"/>
  <c r="K299" i="15"/>
  <c r="L299" i="15" s="1"/>
  <c r="K298" i="15"/>
  <c r="L298" i="15" s="1"/>
  <c r="K297" i="15"/>
  <c r="L297" i="15" s="1"/>
  <c r="K296" i="15"/>
  <c r="L296" i="15" s="1"/>
  <c r="K295" i="15"/>
  <c r="L295" i="15" s="1"/>
  <c r="K294" i="15"/>
  <c r="L294" i="15" s="1"/>
  <c r="K293" i="15"/>
  <c r="L293" i="15" s="1"/>
  <c r="K292" i="15"/>
  <c r="L292" i="15" s="1"/>
  <c r="K291" i="15"/>
  <c r="L291" i="15" s="1"/>
  <c r="K290" i="15"/>
  <c r="L290" i="15" s="1"/>
  <c r="K289" i="15"/>
  <c r="L289" i="15" s="1"/>
  <c r="K288" i="15"/>
  <c r="L288" i="15" s="1"/>
  <c r="K287" i="15"/>
  <c r="L287" i="15" s="1"/>
  <c r="K286" i="15"/>
  <c r="L286" i="15" s="1"/>
  <c r="K285" i="15"/>
  <c r="L285" i="15" s="1"/>
  <c r="K284" i="15"/>
  <c r="L284" i="15" s="1"/>
  <c r="K283" i="15"/>
  <c r="L283" i="15" s="1"/>
  <c r="K282" i="15"/>
  <c r="L282" i="15" s="1"/>
  <c r="K281" i="15"/>
  <c r="L281" i="15" s="1"/>
  <c r="K280" i="15"/>
  <c r="L280" i="15" s="1"/>
  <c r="K279" i="15"/>
  <c r="L279" i="15" s="1"/>
  <c r="K278" i="15"/>
  <c r="L278" i="15" s="1"/>
  <c r="K277" i="15"/>
  <c r="L277" i="15" s="1"/>
  <c r="K276" i="15"/>
  <c r="L276" i="15" s="1"/>
  <c r="K275" i="15"/>
  <c r="L275" i="15" s="1"/>
  <c r="K274" i="15"/>
  <c r="L274" i="15" s="1"/>
  <c r="K273" i="15"/>
  <c r="L273" i="15" s="1"/>
  <c r="K272" i="15"/>
  <c r="L272" i="15" s="1"/>
  <c r="K271" i="15"/>
  <c r="L271" i="15" s="1"/>
  <c r="K270" i="15"/>
  <c r="L270" i="15" s="1"/>
  <c r="K269" i="15"/>
  <c r="L269" i="15" s="1"/>
  <c r="K268" i="15"/>
  <c r="L268" i="15" s="1"/>
  <c r="K267" i="15"/>
  <c r="L267" i="15" s="1"/>
  <c r="K266" i="15"/>
  <c r="L266" i="15" s="1"/>
  <c r="K265" i="15"/>
  <c r="L265" i="15" s="1"/>
  <c r="K264" i="15"/>
  <c r="L264" i="15" s="1"/>
  <c r="K263" i="15"/>
  <c r="L263" i="15" s="1"/>
  <c r="K262" i="15"/>
  <c r="L262" i="15" s="1"/>
  <c r="K261" i="15"/>
  <c r="L261" i="15" s="1"/>
  <c r="K260" i="15"/>
  <c r="L260" i="15" s="1"/>
  <c r="K259" i="15"/>
  <c r="L259" i="15" s="1"/>
  <c r="K258" i="15"/>
  <c r="L258" i="15" s="1"/>
  <c r="K257" i="15"/>
  <c r="L257" i="15" s="1"/>
  <c r="K256" i="15"/>
  <c r="L256" i="15" s="1"/>
  <c r="K255" i="15"/>
  <c r="L255" i="15" s="1"/>
  <c r="K254" i="15"/>
  <c r="L254" i="15" s="1"/>
  <c r="K253" i="15"/>
  <c r="L253" i="15" s="1"/>
  <c r="K252" i="15"/>
  <c r="L252" i="15" s="1"/>
  <c r="K251" i="15"/>
  <c r="L251" i="15" s="1"/>
  <c r="K250" i="15"/>
  <c r="L250" i="15" s="1"/>
  <c r="K249" i="15"/>
  <c r="L249" i="15" s="1"/>
  <c r="K248" i="15"/>
  <c r="L248" i="15" s="1"/>
  <c r="K247" i="15"/>
  <c r="L247" i="15" s="1"/>
  <c r="K246" i="15"/>
  <c r="L246" i="15" s="1"/>
  <c r="K245" i="15"/>
  <c r="L245" i="15" s="1"/>
  <c r="K244" i="15"/>
  <c r="L244" i="15" s="1"/>
  <c r="K243" i="15"/>
  <c r="L243" i="15" s="1"/>
  <c r="K242" i="15"/>
  <c r="L242" i="15" s="1"/>
  <c r="K241" i="15"/>
  <c r="L241" i="15" s="1"/>
  <c r="K240" i="15"/>
  <c r="L240" i="15" s="1"/>
  <c r="K239" i="15"/>
  <c r="L239" i="15" s="1"/>
  <c r="K238" i="15"/>
  <c r="L238" i="15" s="1"/>
  <c r="K237" i="15"/>
  <c r="L237" i="15" s="1"/>
  <c r="K236" i="15"/>
  <c r="L236" i="15" s="1"/>
  <c r="K235" i="15"/>
  <c r="L235" i="15" s="1"/>
  <c r="K234" i="15"/>
  <c r="L234" i="15" s="1"/>
  <c r="K233" i="15"/>
  <c r="L233" i="15" s="1"/>
  <c r="K232" i="15"/>
  <c r="L232" i="15" s="1"/>
  <c r="K231" i="15"/>
  <c r="L231" i="15" s="1"/>
  <c r="K230" i="15"/>
  <c r="L230" i="15" s="1"/>
  <c r="K229" i="15"/>
  <c r="L229" i="15" s="1"/>
  <c r="K228" i="15"/>
  <c r="L228" i="15" s="1"/>
  <c r="K227" i="15"/>
  <c r="L227" i="15" s="1"/>
  <c r="K226" i="15"/>
  <c r="L226" i="15" s="1"/>
  <c r="K225" i="15"/>
  <c r="L225" i="15" s="1"/>
  <c r="K224" i="15"/>
  <c r="L224" i="15" s="1"/>
  <c r="K223" i="15"/>
  <c r="L223" i="15" s="1"/>
  <c r="K222" i="15"/>
  <c r="L222" i="15" s="1"/>
  <c r="K221" i="15"/>
  <c r="L221" i="15" s="1"/>
  <c r="K220" i="15"/>
  <c r="L220" i="15" s="1"/>
  <c r="K219" i="15"/>
  <c r="L219" i="15" s="1"/>
  <c r="K218" i="15"/>
  <c r="L218" i="15" s="1"/>
  <c r="K217" i="15"/>
  <c r="L217" i="15" s="1"/>
  <c r="K216" i="15"/>
  <c r="L216" i="15" s="1"/>
  <c r="K215" i="15"/>
  <c r="L215" i="15" s="1"/>
  <c r="K214" i="15"/>
  <c r="L214" i="15" s="1"/>
  <c r="K213" i="15"/>
  <c r="L213" i="15" s="1"/>
  <c r="K212" i="15"/>
  <c r="L212" i="15" s="1"/>
  <c r="K211" i="15"/>
  <c r="L211" i="15" s="1"/>
  <c r="K210" i="15"/>
  <c r="L210" i="15" s="1"/>
  <c r="K209" i="15"/>
  <c r="L209" i="15" s="1"/>
  <c r="K208" i="15"/>
  <c r="L208" i="15" s="1"/>
  <c r="K207" i="15"/>
  <c r="L207" i="15" s="1"/>
  <c r="K206" i="15"/>
  <c r="L206" i="15" s="1"/>
  <c r="K205" i="15"/>
  <c r="L205" i="15" s="1"/>
  <c r="K204" i="15"/>
  <c r="L204" i="15" s="1"/>
  <c r="K203" i="15"/>
  <c r="L203" i="15" s="1"/>
  <c r="K202" i="15"/>
  <c r="L202" i="15" s="1"/>
  <c r="K201" i="15"/>
  <c r="L201" i="15" s="1"/>
  <c r="K200" i="15"/>
  <c r="L200" i="15" s="1"/>
  <c r="K199" i="15"/>
  <c r="L199" i="15" s="1"/>
  <c r="K198" i="15"/>
  <c r="L198" i="15" s="1"/>
  <c r="K197" i="15"/>
  <c r="L197" i="15" s="1"/>
  <c r="K196" i="15"/>
  <c r="L196" i="15" s="1"/>
  <c r="K195" i="15"/>
  <c r="L195" i="15" s="1"/>
  <c r="K194" i="15"/>
  <c r="L194" i="15" s="1"/>
  <c r="K193" i="15"/>
  <c r="L193" i="15" s="1"/>
  <c r="K192" i="15"/>
  <c r="L192" i="15" s="1"/>
  <c r="K191" i="15"/>
  <c r="L191" i="15" s="1"/>
  <c r="K190" i="15"/>
  <c r="L190" i="15" s="1"/>
  <c r="K189" i="15"/>
  <c r="L189" i="15" s="1"/>
  <c r="K188" i="15"/>
  <c r="L188" i="15" s="1"/>
  <c r="K187" i="15"/>
  <c r="L187" i="15" s="1"/>
  <c r="K186" i="15"/>
  <c r="L186" i="15" s="1"/>
  <c r="K185" i="15"/>
  <c r="L185" i="15" s="1"/>
  <c r="K184" i="15"/>
  <c r="L184" i="15" s="1"/>
  <c r="K183" i="15"/>
  <c r="L183" i="15" s="1"/>
  <c r="K182" i="15"/>
  <c r="L182" i="15" s="1"/>
  <c r="K181" i="15"/>
  <c r="L181" i="15" s="1"/>
  <c r="K180" i="15"/>
  <c r="L180" i="15" s="1"/>
  <c r="K179" i="15"/>
  <c r="L179" i="15" s="1"/>
  <c r="K178" i="15"/>
  <c r="L178" i="15" s="1"/>
  <c r="K177" i="15"/>
  <c r="L177" i="15" s="1"/>
  <c r="K176" i="15"/>
  <c r="L176" i="15" s="1"/>
  <c r="K175" i="15"/>
  <c r="L175" i="15" s="1"/>
  <c r="K174" i="15"/>
  <c r="L174" i="15" s="1"/>
  <c r="K173" i="15"/>
  <c r="L173" i="15" s="1"/>
  <c r="K172" i="15"/>
  <c r="L172" i="15" s="1"/>
  <c r="K171" i="15"/>
  <c r="L171" i="15" s="1"/>
  <c r="K170" i="15"/>
  <c r="L170" i="15" s="1"/>
  <c r="K169" i="15"/>
  <c r="L169" i="15" s="1"/>
  <c r="K168" i="15"/>
  <c r="L168" i="15" s="1"/>
  <c r="K167" i="15"/>
  <c r="L167" i="15" s="1"/>
  <c r="K166" i="15"/>
  <c r="L166" i="15" s="1"/>
  <c r="K165" i="15"/>
  <c r="L165" i="15" s="1"/>
  <c r="K164" i="15"/>
  <c r="L164" i="15" s="1"/>
  <c r="K163" i="15"/>
  <c r="L163" i="15" s="1"/>
  <c r="K162" i="15"/>
  <c r="L162" i="15" s="1"/>
  <c r="K161" i="15"/>
  <c r="L161" i="15" s="1"/>
  <c r="K160" i="15"/>
  <c r="L160" i="15" s="1"/>
  <c r="K159" i="15"/>
  <c r="L159" i="15" s="1"/>
  <c r="K158" i="15"/>
  <c r="L158" i="15" s="1"/>
  <c r="K157" i="15"/>
  <c r="L157" i="15" s="1"/>
  <c r="K156" i="15"/>
  <c r="L156" i="15" s="1"/>
  <c r="K155" i="15"/>
  <c r="L155" i="15" s="1"/>
  <c r="K154" i="15"/>
  <c r="L154" i="15" s="1"/>
  <c r="K153" i="15"/>
  <c r="L153" i="15" s="1"/>
  <c r="K152" i="15"/>
  <c r="L152" i="15" s="1"/>
  <c r="K151" i="15"/>
  <c r="L151" i="15" s="1"/>
  <c r="K150" i="15"/>
  <c r="L150" i="15" s="1"/>
  <c r="K149" i="15"/>
  <c r="L149" i="15" s="1"/>
  <c r="K148" i="15"/>
  <c r="L148" i="15" s="1"/>
  <c r="K147" i="15"/>
  <c r="L147" i="15" s="1"/>
  <c r="K146" i="15"/>
  <c r="L146" i="15" s="1"/>
  <c r="K145" i="15"/>
  <c r="L145" i="15" s="1"/>
  <c r="K144" i="15"/>
  <c r="L144" i="15" s="1"/>
  <c r="K143" i="15"/>
  <c r="L143" i="15" s="1"/>
  <c r="K142" i="15"/>
  <c r="L142" i="15" s="1"/>
  <c r="K141" i="15"/>
  <c r="L141" i="15" s="1"/>
  <c r="K140" i="15"/>
  <c r="L140" i="15" s="1"/>
  <c r="K139" i="15"/>
  <c r="L139" i="15" s="1"/>
  <c r="K138" i="15"/>
  <c r="L138" i="15" s="1"/>
  <c r="K137" i="15"/>
  <c r="L137" i="15" s="1"/>
  <c r="K136" i="15"/>
  <c r="L136" i="15" s="1"/>
  <c r="K135" i="15"/>
  <c r="L135" i="15" s="1"/>
  <c r="K134" i="15"/>
  <c r="L134" i="15" s="1"/>
  <c r="K133" i="15"/>
  <c r="L133" i="15" s="1"/>
  <c r="K132" i="15"/>
  <c r="L132" i="15" s="1"/>
  <c r="K131" i="15"/>
  <c r="L131" i="15" s="1"/>
  <c r="K130" i="15"/>
  <c r="L130" i="15" s="1"/>
  <c r="K129" i="15"/>
  <c r="L129" i="15" s="1"/>
  <c r="K128" i="15"/>
  <c r="L128" i="15" s="1"/>
  <c r="K127" i="15"/>
  <c r="L127" i="15" s="1"/>
  <c r="K126" i="15"/>
  <c r="L126" i="15" s="1"/>
  <c r="K125" i="15"/>
  <c r="L125" i="15" s="1"/>
  <c r="K124" i="15"/>
  <c r="L124" i="15" s="1"/>
  <c r="K123" i="15"/>
  <c r="L123" i="15" s="1"/>
  <c r="K122" i="15"/>
  <c r="L122" i="15" s="1"/>
  <c r="K121" i="15"/>
  <c r="L121" i="15" s="1"/>
  <c r="K120" i="15"/>
  <c r="L120" i="15" s="1"/>
  <c r="K119" i="15"/>
  <c r="L119" i="15" s="1"/>
  <c r="K118" i="15"/>
  <c r="L118" i="15" s="1"/>
  <c r="K117" i="15"/>
  <c r="L117" i="15" s="1"/>
  <c r="K116" i="15"/>
  <c r="L116" i="15" s="1"/>
  <c r="K115" i="15"/>
  <c r="L115" i="15" s="1"/>
  <c r="K114" i="15"/>
  <c r="L114" i="15" s="1"/>
  <c r="K113" i="15"/>
  <c r="L113" i="15" s="1"/>
  <c r="K112" i="15"/>
  <c r="L112" i="15" s="1"/>
  <c r="K111" i="15"/>
  <c r="L111" i="15" s="1"/>
  <c r="K110" i="15"/>
  <c r="L110" i="15" s="1"/>
  <c r="K109" i="15"/>
  <c r="L109" i="15" s="1"/>
  <c r="K108" i="15"/>
  <c r="L108" i="15" s="1"/>
  <c r="K107" i="15"/>
  <c r="L107" i="15" s="1"/>
  <c r="K106" i="15"/>
  <c r="L106" i="15" s="1"/>
  <c r="K105" i="15"/>
  <c r="L105" i="15" s="1"/>
  <c r="K104" i="15"/>
  <c r="L104" i="15" s="1"/>
  <c r="K103" i="15"/>
  <c r="L103" i="15" s="1"/>
  <c r="K102" i="15"/>
  <c r="L102" i="15" s="1"/>
  <c r="K101" i="15"/>
  <c r="L101" i="15" s="1"/>
  <c r="K100" i="15"/>
  <c r="L100" i="15" s="1"/>
  <c r="K99" i="15"/>
  <c r="L99" i="15" s="1"/>
  <c r="K98" i="15"/>
  <c r="L98" i="15" s="1"/>
  <c r="K97" i="15"/>
  <c r="L97" i="15" s="1"/>
  <c r="K96" i="15"/>
  <c r="L96" i="15" s="1"/>
  <c r="K95" i="15"/>
  <c r="L95" i="15" s="1"/>
  <c r="K94" i="15"/>
  <c r="L94" i="15" s="1"/>
  <c r="K93" i="15"/>
  <c r="L93" i="15" s="1"/>
  <c r="K92" i="15"/>
  <c r="L92" i="15" s="1"/>
  <c r="K91" i="15"/>
  <c r="L91" i="15" s="1"/>
  <c r="K90" i="15"/>
  <c r="L90" i="15" s="1"/>
  <c r="K89" i="15"/>
  <c r="L89" i="15" s="1"/>
  <c r="K88" i="15"/>
  <c r="L88" i="15" s="1"/>
  <c r="K87" i="15"/>
  <c r="L87" i="15" s="1"/>
  <c r="K86" i="15"/>
  <c r="L86" i="15" s="1"/>
  <c r="K85" i="15"/>
  <c r="L85" i="15" s="1"/>
  <c r="K84" i="15"/>
  <c r="L84" i="15" s="1"/>
  <c r="K83" i="15"/>
  <c r="L83" i="15" s="1"/>
  <c r="K82" i="15"/>
  <c r="L82" i="15" s="1"/>
  <c r="K81" i="15"/>
  <c r="L81" i="15" s="1"/>
  <c r="K80" i="15"/>
  <c r="L80" i="15" s="1"/>
  <c r="K79" i="15"/>
  <c r="L79" i="15" s="1"/>
  <c r="K78" i="15"/>
  <c r="L78" i="15" s="1"/>
  <c r="K77" i="15"/>
  <c r="L77" i="15" s="1"/>
  <c r="K76" i="15"/>
  <c r="L76" i="15" s="1"/>
  <c r="K75" i="15"/>
  <c r="L75" i="15" s="1"/>
  <c r="K74" i="15"/>
  <c r="L74" i="15" s="1"/>
  <c r="K73" i="15"/>
  <c r="L73" i="15" s="1"/>
  <c r="K72" i="15"/>
  <c r="L72" i="15" s="1"/>
  <c r="K71" i="15"/>
  <c r="L71" i="15" s="1"/>
  <c r="K70" i="15"/>
  <c r="L70" i="15" s="1"/>
  <c r="K69" i="15"/>
  <c r="L69" i="15" s="1"/>
  <c r="K68" i="15"/>
  <c r="L68" i="15" s="1"/>
  <c r="K67" i="15"/>
  <c r="L67" i="15" s="1"/>
  <c r="K66" i="15"/>
  <c r="L66" i="15" s="1"/>
  <c r="K65" i="15"/>
  <c r="L65" i="15" s="1"/>
  <c r="K64" i="15"/>
  <c r="L64" i="15" s="1"/>
  <c r="K63" i="15"/>
  <c r="L63" i="15" s="1"/>
  <c r="K62" i="15"/>
  <c r="L62" i="15" s="1"/>
  <c r="K61" i="15"/>
  <c r="L61" i="15" s="1"/>
  <c r="K60" i="15"/>
  <c r="L60" i="15" s="1"/>
  <c r="K59" i="15"/>
  <c r="L59" i="15" s="1"/>
  <c r="K58" i="15"/>
  <c r="L58" i="15" s="1"/>
  <c r="K57" i="15"/>
  <c r="L57" i="15" s="1"/>
  <c r="K56" i="15"/>
  <c r="L56" i="15" s="1"/>
  <c r="K55" i="15"/>
  <c r="L55" i="15" s="1"/>
  <c r="K54" i="15"/>
  <c r="L54" i="15" s="1"/>
  <c r="K53" i="15"/>
  <c r="L53" i="15" s="1"/>
  <c r="K52" i="15"/>
  <c r="L52" i="15" s="1"/>
  <c r="K51" i="15"/>
  <c r="L51" i="15" s="1"/>
  <c r="K50" i="15"/>
  <c r="L50" i="15" s="1"/>
  <c r="K49" i="15"/>
  <c r="L49" i="15" s="1"/>
  <c r="K48" i="15"/>
  <c r="L48" i="15" s="1"/>
  <c r="K47" i="15"/>
  <c r="L47" i="15" s="1"/>
  <c r="K46" i="15"/>
  <c r="L46" i="15" s="1"/>
  <c r="K45" i="15"/>
  <c r="L45" i="15" s="1"/>
  <c r="K44" i="15"/>
  <c r="L44" i="15" s="1"/>
  <c r="K43" i="15"/>
  <c r="L43" i="15" s="1"/>
  <c r="K42" i="15"/>
  <c r="L42" i="15" s="1"/>
  <c r="K41" i="15"/>
  <c r="L41" i="15" s="1"/>
  <c r="K40" i="15"/>
  <c r="L40" i="15" s="1"/>
  <c r="K39" i="15"/>
  <c r="L39" i="15" s="1"/>
  <c r="K38" i="15"/>
  <c r="L38" i="15" s="1"/>
  <c r="K37" i="15"/>
  <c r="L37" i="15" s="1"/>
  <c r="K36" i="15"/>
  <c r="L36" i="15" s="1"/>
  <c r="K35" i="15"/>
  <c r="L35" i="15" s="1"/>
  <c r="K34" i="15"/>
  <c r="L34" i="15" s="1"/>
  <c r="K33" i="15"/>
  <c r="L33" i="15" s="1"/>
  <c r="K32" i="15"/>
  <c r="L32" i="15" s="1"/>
  <c r="K31" i="15"/>
  <c r="L31" i="15" s="1"/>
  <c r="K30" i="15"/>
  <c r="L30" i="15" s="1"/>
  <c r="K29" i="15"/>
  <c r="L29" i="15" s="1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L20" i="15" s="1"/>
  <c r="K19" i="15"/>
  <c r="L19" i="15" s="1"/>
  <c r="K18" i="15"/>
  <c r="L18" i="15" s="1"/>
  <c r="K17" i="15"/>
  <c r="L17" i="15" s="1"/>
  <c r="K16" i="15"/>
  <c r="L16" i="15" s="1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K9" i="15"/>
  <c r="L9" i="15" s="1"/>
  <c r="K8" i="15"/>
  <c r="L8" i="15" s="1"/>
  <c r="E406" i="15" l="1"/>
  <c r="K14" i="23"/>
  <c r="I14" i="23"/>
  <c r="G14" i="23"/>
  <c r="F14" i="23"/>
  <c r="D14" i="23"/>
  <c r="B14" i="23"/>
  <c r="M13" i="23"/>
  <c r="M12" i="23"/>
  <c r="M11" i="23"/>
  <c r="M10" i="23"/>
  <c r="M9" i="23"/>
  <c r="M8" i="23"/>
  <c r="M7" i="23"/>
  <c r="M14" i="23" l="1"/>
</calcChain>
</file>

<file path=xl/sharedStrings.xml><?xml version="1.0" encoding="utf-8"?>
<sst xmlns="http://schemas.openxmlformats.org/spreadsheetml/2006/main" count="7394" uniqueCount="3424">
  <si>
    <t>TRƯỜNG ĐH KINH TẾ &amp; QTKD</t>
  </si>
  <si>
    <t>CỘNG HÒA XÃ HỘI CHỦ NGHĨA VIỆT NAM</t>
  </si>
  <si>
    <t>TT</t>
  </si>
  <si>
    <t>Điểm HT</t>
  </si>
  <si>
    <t>Điểm RL</t>
  </si>
  <si>
    <t>Phương</t>
  </si>
  <si>
    <t>Dương Thị</t>
  </si>
  <si>
    <t>Nguyễn Thùy</t>
  </si>
  <si>
    <t>Huyền</t>
  </si>
  <si>
    <t>Anh</t>
  </si>
  <si>
    <t>Dung</t>
  </si>
  <si>
    <t>Hằng</t>
  </si>
  <si>
    <t>Lan</t>
  </si>
  <si>
    <t>Hà Thị</t>
  </si>
  <si>
    <t>Nga</t>
  </si>
  <si>
    <t>Dương Thị Thu</t>
  </si>
  <si>
    <t>Trang</t>
  </si>
  <si>
    <t>Nguyễn Thị</t>
  </si>
  <si>
    <t>Nguyễn Thị Phương</t>
  </si>
  <si>
    <t>Thảo</t>
  </si>
  <si>
    <t>Hiền</t>
  </si>
  <si>
    <t>Nguyễn Thu</t>
  </si>
  <si>
    <t>Mai</t>
  </si>
  <si>
    <t>Hồng</t>
  </si>
  <si>
    <t>Ngọc</t>
  </si>
  <si>
    <t>Phượng</t>
  </si>
  <si>
    <t>Phan Thị</t>
  </si>
  <si>
    <t>Quyên</t>
  </si>
  <si>
    <t>Linh</t>
  </si>
  <si>
    <t>Hoa</t>
  </si>
  <si>
    <t>Nguyễn Minh</t>
  </si>
  <si>
    <t>Hương</t>
  </si>
  <si>
    <t>Ngân</t>
  </si>
  <si>
    <t>Nguyễn Thị Thùy</t>
  </si>
  <si>
    <t>Nguyễn Thị Huyền</t>
  </si>
  <si>
    <t>Hoàng Thị</t>
  </si>
  <si>
    <t>Huệ</t>
  </si>
  <si>
    <t>Uyên</t>
  </si>
  <si>
    <t>Vân</t>
  </si>
  <si>
    <t>Ánh</t>
  </si>
  <si>
    <t>Xuất sắc</t>
  </si>
  <si>
    <t>Hạnh</t>
  </si>
  <si>
    <t>Giỏi</t>
  </si>
  <si>
    <t>Khá</t>
  </si>
  <si>
    <t>Vũ Thị</t>
  </si>
  <si>
    <t>Yến</t>
  </si>
  <si>
    <t>Lê Minh</t>
  </si>
  <si>
    <t>Huế</t>
  </si>
  <si>
    <t xml:space="preserve">Nguyễn Thị </t>
  </si>
  <si>
    <t>Lý</t>
  </si>
  <si>
    <t>Trần Thị</t>
  </si>
  <si>
    <t>Chi</t>
  </si>
  <si>
    <t>Nguyễn Thị Hồng</t>
  </si>
  <si>
    <t>Ly</t>
  </si>
  <si>
    <t>Nguyễn Thị Thu</t>
  </si>
  <si>
    <t>Thủy</t>
  </si>
  <si>
    <t>Đỗ Thị</t>
  </si>
  <si>
    <t>Thùy</t>
  </si>
  <si>
    <t>Lê Thị</t>
  </si>
  <si>
    <t>Nguyễn Ngọc</t>
  </si>
  <si>
    <t>Thư</t>
  </si>
  <si>
    <t>Đào Thị</t>
  </si>
  <si>
    <t>Thanh</t>
  </si>
  <si>
    <t>Giang</t>
  </si>
  <si>
    <t>Nguyễn Thị Vân</t>
  </si>
  <si>
    <t>Hà</t>
  </si>
  <si>
    <t>Hoài</t>
  </si>
  <si>
    <t>My</t>
  </si>
  <si>
    <t>Nguyễn Phương</t>
  </si>
  <si>
    <t>Nhung</t>
  </si>
  <si>
    <t>Thu</t>
  </si>
  <si>
    <t>Bình</t>
  </si>
  <si>
    <t>Quỳnh</t>
  </si>
  <si>
    <t>Hường</t>
  </si>
  <si>
    <t>Hiếu</t>
  </si>
  <si>
    <t>Trần Thu</t>
  </si>
  <si>
    <t>Lê Thị Thu</t>
  </si>
  <si>
    <t>Ninh</t>
  </si>
  <si>
    <t>Nguyễn Khánh</t>
  </si>
  <si>
    <t>Phạm Thị</t>
  </si>
  <si>
    <t>Đặng Thị</t>
  </si>
  <si>
    <t>Duyên</t>
  </si>
  <si>
    <t>Hoàng Thùy</t>
  </si>
  <si>
    <t>Chu Thị</t>
  </si>
  <si>
    <t>Dương Ngọc</t>
  </si>
  <si>
    <t>Kiên</t>
  </si>
  <si>
    <t>Lam</t>
  </si>
  <si>
    <t>Lê Thu</t>
  </si>
  <si>
    <t>Trần Thị Phương</t>
  </si>
  <si>
    <t>Trần Minh</t>
  </si>
  <si>
    <t>Dương</t>
  </si>
  <si>
    <t>Hoàng Thị Minh</t>
  </si>
  <si>
    <t>Đào Thị Ánh</t>
  </si>
  <si>
    <t>Loan</t>
  </si>
  <si>
    <t>Lệ</t>
  </si>
  <si>
    <t>Trần Thị Thu</t>
  </si>
  <si>
    <t>Nhi</t>
  </si>
  <si>
    <t>Nông Thị</t>
  </si>
  <si>
    <t>Vui</t>
  </si>
  <si>
    <t>Trà</t>
  </si>
  <si>
    <t>Hoàng Thị Thanh</t>
  </si>
  <si>
    <t>Dũng</t>
  </si>
  <si>
    <t>Đỗ Thị Thúy</t>
  </si>
  <si>
    <t>Hoàng Thị Kim</t>
  </si>
  <si>
    <t xml:space="preserve">Trần Thị </t>
  </si>
  <si>
    <t>Nguyễn Hồng</t>
  </si>
  <si>
    <t>Tuyết</t>
  </si>
  <si>
    <t>Trinh</t>
  </si>
  <si>
    <t>Vũ Thị Thúy</t>
  </si>
  <si>
    <t>Đàm Thị</t>
  </si>
  <si>
    <t>Vũ Thị Thu</t>
  </si>
  <si>
    <t>Thoa</t>
  </si>
  <si>
    <t>Chúc</t>
  </si>
  <si>
    <t>Ngô Thị Thu</t>
  </si>
  <si>
    <t>Nguyễn Bảo</t>
  </si>
  <si>
    <t>Đào</t>
  </si>
  <si>
    <t>Thúy</t>
  </si>
  <si>
    <t>Trần Thị Kim</t>
  </si>
  <si>
    <t>Nguyệt</t>
  </si>
  <si>
    <t>Lê Thùy</t>
  </si>
  <si>
    <t>La Thị</t>
  </si>
  <si>
    <t>Đạt</t>
  </si>
  <si>
    <t>Thuỳ</t>
  </si>
  <si>
    <t>Lương</t>
  </si>
  <si>
    <t>Lý Thị Thùy</t>
  </si>
  <si>
    <t>DTE2153403010302</t>
  </si>
  <si>
    <t>DTE2153403010076</t>
  </si>
  <si>
    <t>Hà Thị Thanh</t>
  </si>
  <si>
    <t>DTE2153403010069</t>
  </si>
  <si>
    <t>DTE2153403010258</t>
  </si>
  <si>
    <t>Nguyễn Thị Bảo</t>
  </si>
  <si>
    <t>DTE2153403010041</t>
  </si>
  <si>
    <t>DTE2153403010012</t>
  </si>
  <si>
    <t>Thái Thảo</t>
  </si>
  <si>
    <t>DTE2153403010015</t>
  </si>
  <si>
    <t>Vũ Thị Minh</t>
  </si>
  <si>
    <t>DTE2153403010452</t>
  </si>
  <si>
    <t>Dương Đức</t>
  </si>
  <si>
    <t>Thông</t>
  </si>
  <si>
    <t>DTE2153403010448</t>
  </si>
  <si>
    <t>Trịnh Tuấn</t>
  </si>
  <si>
    <t>Minh</t>
  </si>
  <si>
    <t>DTE2153403010011</t>
  </si>
  <si>
    <t>DTE2153403010043</t>
  </si>
  <si>
    <t>Bùi Hồng</t>
  </si>
  <si>
    <t>DTE2153403010463</t>
  </si>
  <si>
    <t>Nguyễn Thị Quỳnh</t>
  </si>
  <si>
    <t>DTE2153403010123</t>
  </si>
  <si>
    <t>DTE2153403010122</t>
  </si>
  <si>
    <t>Ngô Thị</t>
  </si>
  <si>
    <t>DTE2153403010090</t>
  </si>
  <si>
    <t>Thương</t>
  </si>
  <si>
    <t>DTE2153403010196</t>
  </si>
  <si>
    <t>Mùi</t>
  </si>
  <si>
    <t>DTE2153403010147</t>
  </si>
  <si>
    <t>Dương Kim</t>
  </si>
  <si>
    <t>Oanh</t>
  </si>
  <si>
    <t>DTE2153403010201</t>
  </si>
  <si>
    <t>DTE2153403010149</t>
  </si>
  <si>
    <t>DTE2153403010142</t>
  </si>
  <si>
    <t>Đỗ Thu</t>
  </si>
  <si>
    <t>DTE2153403010177</t>
  </si>
  <si>
    <t>DTE2153403010153</t>
  </si>
  <si>
    <t>Nguyễn Thành</t>
  </si>
  <si>
    <t>Vinh</t>
  </si>
  <si>
    <t>DTE2153403010514</t>
  </si>
  <si>
    <t>Huy</t>
  </si>
  <si>
    <t>DTE2153403010150</t>
  </si>
  <si>
    <t>Kiều Thị Thu</t>
  </si>
  <si>
    <t>Tạ Thị</t>
  </si>
  <si>
    <t>DTE2153403010198</t>
  </si>
  <si>
    <t>DTE2153403010486</t>
  </si>
  <si>
    <t>Trần Hạnh</t>
  </si>
  <si>
    <t>Nguyên</t>
  </si>
  <si>
    <t>DTE2153403010264</t>
  </si>
  <si>
    <t>DTE2153403010218</t>
  </si>
  <si>
    <t>DTE2153403010240</t>
  </si>
  <si>
    <t>DTE2153403010214</t>
  </si>
  <si>
    <t>Đỗ Ngọc</t>
  </si>
  <si>
    <t>DTE2153403010526</t>
  </si>
  <si>
    <t>DTE2153403010261</t>
  </si>
  <si>
    <t>Nguyễn Thị Thanh</t>
  </si>
  <si>
    <t>Nhàn</t>
  </si>
  <si>
    <t>DTE2153403010216</t>
  </si>
  <si>
    <t>DTE2153403010298</t>
  </si>
  <si>
    <t>Ma Tú</t>
  </si>
  <si>
    <t>DTE2153403010507</t>
  </si>
  <si>
    <t>Nguyễn Quỳnh</t>
  </si>
  <si>
    <t>Bích</t>
  </si>
  <si>
    <t>DTE2153403010358</t>
  </si>
  <si>
    <t>Trần Linh</t>
  </si>
  <si>
    <t>DTE2153403010283</t>
  </si>
  <si>
    <t>DTE2153403010465</t>
  </si>
  <si>
    <t>Hồ Thị</t>
  </si>
  <si>
    <t>DTE2153403010318</t>
  </si>
  <si>
    <t>DTE2153403010328</t>
  </si>
  <si>
    <t>DTE2153403010332</t>
  </si>
  <si>
    <t>Lường Thúy</t>
  </si>
  <si>
    <t>DTE2153403010349</t>
  </si>
  <si>
    <t>DTE2153403010335</t>
  </si>
  <si>
    <t>DTE2153403010336</t>
  </si>
  <si>
    <t>DTE2153403010367</t>
  </si>
  <si>
    <t>Nguyễn Thị Ánh</t>
  </si>
  <si>
    <t>DTE2153403010309</t>
  </si>
  <si>
    <t>DTE2153403010353</t>
  </si>
  <si>
    <t>DTE2153403010338</t>
  </si>
  <si>
    <t>DTE2153403010339</t>
  </si>
  <si>
    <t>DTE2153403010342</t>
  </si>
  <si>
    <t>Tình</t>
  </si>
  <si>
    <t>DTE2153403010372</t>
  </si>
  <si>
    <t>DTE2153403010344</t>
  </si>
  <si>
    <t>DTE2153403010437</t>
  </si>
  <si>
    <t>Đỗ Thị Thùy</t>
  </si>
  <si>
    <t>DTE2153403010395</t>
  </si>
  <si>
    <t>DTE2153403010438</t>
  </si>
  <si>
    <t>Phạm Phương</t>
  </si>
  <si>
    <t>DTE2153403010376</t>
  </si>
  <si>
    <t>Dương Phương</t>
  </si>
  <si>
    <t>DTE2153403010380</t>
  </si>
  <si>
    <t>DTE2153403010433</t>
  </si>
  <si>
    <t>DTE2153403010411</t>
  </si>
  <si>
    <t>Nguyễn Thị Hải</t>
  </si>
  <si>
    <t>DTE2153403010424</t>
  </si>
  <si>
    <t>Phạm Thùy</t>
  </si>
  <si>
    <t>DTE2153403010397</t>
  </si>
  <si>
    <t>Nguyễn Thị Bích</t>
  </si>
  <si>
    <t>DTE2153403010445</t>
  </si>
  <si>
    <t>DTE2153403010403</t>
  </si>
  <si>
    <t>DTE2153403010364</t>
  </si>
  <si>
    <t>Nghiên</t>
  </si>
  <si>
    <t>DTE2153403010404</t>
  </si>
  <si>
    <t>Nông Thị Khánh</t>
  </si>
  <si>
    <t>DTE2153403010382</t>
  </si>
  <si>
    <t>DTE2153403010421</t>
  </si>
  <si>
    <t>Phạm Tú</t>
  </si>
  <si>
    <t>DTE2153403010451</t>
  </si>
  <si>
    <t>Trần Thị Hồng</t>
  </si>
  <si>
    <t>DTE2153403010431</t>
  </si>
  <si>
    <t>Trần Yến</t>
  </si>
  <si>
    <t>Vy</t>
  </si>
  <si>
    <t>DTE2153403010408</t>
  </si>
  <si>
    <t>Thành</t>
  </si>
  <si>
    <t>DTE2153403010447</t>
  </si>
  <si>
    <t>DTE2153403010378</t>
  </si>
  <si>
    <t>Hoàng Thanh</t>
  </si>
  <si>
    <t>DTE2153403010513</t>
  </si>
  <si>
    <t>Hoàng Thu</t>
  </si>
  <si>
    <t>Hoàng</t>
  </si>
  <si>
    <t>Nam</t>
  </si>
  <si>
    <t>Nguyễn Thị Hà</t>
  </si>
  <si>
    <t>Thái</t>
  </si>
  <si>
    <t>Phương Thị</t>
  </si>
  <si>
    <t>Dương Thị Hồng</t>
  </si>
  <si>
    <t>ĐẠI HỌC THÁI NGUYÊN</t>
  </si>
  <si>
    <t>Độc lập - Tự do - Hạnh phúc</t>
  </si>
  <si>
    <t xml:space="preserve">    DANH SÁCH SINH VIÊN ĐẠT DANH HIỆU THI ĐUA        </t>
  </si>
  <si>
    <t>Nguyễn Hoàng</t>
  </si>
  <si>
    <t>Lâm</t>
  </si>
  <si>
    <t>Nguyễn Thị Ngọc</t>
  </si>
  <si>
    <t>Lương Thị</t>
  </si>
  <si>
    <t>Hậu</t>
  </si>
  <si>
    <t>Hoàng Văn</t>
  </si>
  <si>
    <t>Khuyên</t>
  </si>
  <si>
    <t>Nguyễn Vũ</t>
  </si>
  <si>
    <t>Nguyễn Thị Khánh</t>
  </si>
  <si>
    <t>Dương Văn</t>
  </si>
  <si>
    <t>Tùng</t>
  </si>
  <si>
    <t>Hiển</t>
  </si>
  <si>
    <t>Ma Thị Thu</t>
  </si>
  <si>
    <t>Hoàn</t>
  </si>
  <si>
    <t>Triệu Thị</t>
  </si>
  <si>
    <t>Tâm</t>
  </si>
  <si>
    <t>Bùi Phương</t>
  </si>
  <si>
    <t>DTE2153101040069</t>
  </si>
  <si>
    <t>DTE2153101040068</t>
  </si>
  <si>
    <t>DTE2153101040013</t>
  </si>
  <si>
    <t>DTE2153101040065</t>
  </si>
  <si>
    <t>Nguyễn Bích</t>
  </si>
  <si>
    <t>DTE2153101040087</t>
  </si>
  <si>
    <t>Ma Thị</t>
  </si>
  <si>
    <t>DTE2153101040057</t>
  </si>
  <si>
    <t>DTE2153101040076</t>
  </si>
  <si>
    <t>DTE2153101040075</t>
  </si>
  <si>
    <t>3.25</t>
  </si>
  <si>
    <t>DTE2153101040064</t>
  </si>
  <si>
    <t>Trần Phương</t>
  </si>
  <si>
    <t>DTE2153101040072</t>
  </si>
  <si>
    <t>Đức</t>
  </si>
  <si>
    <t>DTE2153101040046</t>
  </si>
  <si>
    <t>DTE2153101050045</t>
  </si>
  <si>
    <t>Duy</t>
  </si>
  <si>
    <t>DTE2153101050031</t>
  </si>
  <si>
    <t>DTE2153101050024</t>
  </si>
  <si>
    <t>Vũ Thùy</t>
  </si>
  <si>
    <t>DTE2153101050029</t>
  </si>
  <si>
    <t>Quân</t>
  </si>
  <si>
    <t>DTE2153101050027</t>
  </si>
  <si>
    <t>Lê Thị Thanh</t>
  </si>
  <si>
    <t>DTE2153101010008</t>
  </si>
  <si>
    <t>Diệp</t>
  </si>
  <si>
    <t>DTE2153101010033</t>
  </si>
  <si>
    <t>DTE2153101010038</t>
  </si>
  <si>
    <t>DTE2153101010040</t>
  </si>
  <si>
    <t>DTE2153101010042</t>
  </si>
  <si>
    <t>Dương Thùy</t>
  </si>
  <si>
    <t>DTE2153101010035</t>
  </si>
  <si>
    <t>DTE2153101010029</t>
  </si>
  <si>
    <t>Nguyễn Thị Kim</t>
  </si>
  <si>
    <t>DTE2153101010062</t>
  </si>
  <si>
    <t>DTE2153101010054</t>
  </si>
  <si>
    <t>STT</t>
  </si>
  <si>
    <t>Mã sinh viên</t>
  </si>
  <si>
    <t>Chinh</t>
  </si>
  <si>
    <t>Đinh Thị Ngọc</t>
  </si>
  <si>
    <t>Trương Thị</t>
  </si>
  <si>
    <t>Dương Thị Phương</t>
  </si>
  <si>
    <t>Dịu</t>
  </si>
  <si>
    <t>Nguyễn Gia</t>
  </si>
  <si>
    <t>Mây</t>
  </si>
  <si>
    <t>Trần Thị Ngọc</t>
  </si>
  <si>
    <t>DANH HIỆU</t>
  </si>
  <si>
    <t>Nguyễn Hải</t>
  </si>
  <si>
    <t>Xuân</t>
  </si>
  <si>
    <t>Vũ</t>
  </si>
  <si>
    <t>Nguyễn Thị Diễm</t>
  </si>
  <si>
    <t>Bùi Thanh</t>
  </si>
  <si>
    <t>Phạm Thu</t>
  </si>
  <si>
    <t>Nguyễn Thị Mai</t>
  </si>
  <si>
    <t>Sơn</t>
  </si>
  <si>
    <t>Thuyết</t>
  </si>
  <si>
    <t>Tuyền</t>
  </si>
  <si>
    <t>VIỆN ĐÀO TẠO QUỐC TẾ</t>
  </si>
  <si>
    <t>Hoàng Thị Thu</t>
  </si>
  <si>
    <t>Nguyễn Thị Lan</t>
  </si>
  <si>
    <t>Vũ Hoàng</t>
  </si>
  <si>
    <t>Nguyễn Hương</t>
  </si>
  <si>
    <t>Nguyễn Thanh</t>
  </si>
  <si>
    <t>Vũ Ngọc</t>
  </si>
  <si>
    <t>Cường</t>
  </si>
  <si>
    <t>DTE2153403010491</t>
  </si>
  <si>
    <t>Đinh Thị Mai</t>
  </si>
  <si>
    <t>Nguyễn Thúy</t>
  </si>
  <si>
    <t xml:space="preserve">DANH SÁCH TẬP THỂ ĐẠT DANH HIỆU THI ĐUA       </t>
  </si>
  <si>
    <t>TẬP THỂ</t>
  </si>
  <si>
    <t>TỔNG SỐ SV</t>
  </si>
  <si>
    <t>SV XUẤT SẮC</t>
  </si>
  <si>
    <t>SV GIỎI</t>
  </si>
  <si>
    <t>SV KHÁ</t>
  </si>
  <si>
    <t xml:space="preserve">Ấn định danh sách: </t>
  </si>
  <si>
    <t>TỔNG</t>
  </si>
  <si>
    <t>Kế toán</t>
  </si>
  <si>
    <t>Kinh tế</t>
  </si>
  <si>
    <t>NH-TC</t>
  </si>
  <si>
    <t>MSSV</t>
  </si>
  <si>
    <t>Họ và tên</t>
  </si>
  <si>
    <t>ĐRL</t>
  </si>
  <si>
    <t>Ngàn</t>
  </si>
  <si>
    <t>Nguyễn Linh</t>
  </si>
  <si>
    <t>Phạm Thị Thu</t>
  </si>
  <si>
    <t>Dương Thị Ngọc</t>
  </si>
  <si>
    <t>Lý Thu</t>
  </si>
  <si>
    <t>DTE2153402010024</t>
  </si>
  <si>
    <t>Phạm Thị Bích</t>
  </si>
  <si>
    <t>DTE2153402010168</t>
  </si>
  <si>
    <t>Trần Thị Thảo</t>
  </si>
  <si>
    <t>DTE2153402010035</t>
  </si>
  <si>
    <t>DTE2153402010060</t>
  </si>
  <si>
    <t>Lê Thị Việt</t>
  </si>
  <si>
    <t>DTE2153402010057</t>
  </si>
  <si>
    <t>DTE2153402010149</t>
  </si>
  <si>
    <t>Lường Thị</t>
  </si>
  <si>
    <t>DTE2153402010064</t>
  </si>
  <si>
    <t>DTE2153402010046</t>
  </si>
  <si>
    <t>DTE2153402010134</t>
  </si>
  <si>
    <t>Mười</t>
  </si>
  <si>
    <t>DTE2153402010136</t>
  </si>
  <si>
    <t>DTE2153402010087</t>
  </si>
  <si>
    <t>DTE2153402010126</t>
  </si>
  <si>
    <t>DTE2153402010103</t>
  </si>
  <si>
    <t>DTE2153402010139</t>
  </si>
  <si>
    <t>DTE2153402010091</t>
  </si>
  <si>
    <t>Quản Thị Thảo</t>
  </si>
  <si>
    <t>DTE2153402010147</t>
  </si>
  <si>
    <t>Chu Văn</t>
  </si>
  <si>
    <t>DTE2153402010157</t>
  </si>
  <si>
    <t>DTE2153402010174</t>
  </si>
  <si>
    <t>DTE2153402010117</t>
  </si>
  <si>
    <t>DTE2153402010123</t>
  </si>
  <si>
    <t>DTE2153402010092</t>
  </si>
  <si>
    <t>Lương Bảo</t>
  </si>
  <si>
    <t>Điệp</t>
  </si>
  <si>
    <t xml:space="preserve">Giỏi </t>
  </si>
  <si>
    <t>Bảo</t>
  </si>
  <si>
    <t>Lương Thị Ngọc</t>
  </si>
  <si>
    <t>Thắm</t>
  </si>
  <si>
    <t>DTE2153801070068</t>
  </si>
  <si>
    <t>DTE2153801070057</t>
  </si>
  <si>
    <t>DTE2153801070070</t>
  </si>
  <si>
    <t>DTE2153801070076</t>
  </si>
  <si>
    <t>DTE2153801070061</t>
  </si>
  <si>
    <t>DTE2153801070052</t>
  </si>
  <si>
    <t>DTE2153801070049</t>
  </si>
  <si>
    <t>DTE2153801070074</t>
  </si>
  <si>
    <t>DTE2153801070081</t>
  </si>
  <si>
    <t>DTE2153404030002</t>
  </si>
  <si>
    <t>DTE2153404030097</t>
  </si>
  <si>
    <t>DTE2153404030067</t>
  </si>
  <si>
    <t>DTE2153404030036</t>
  </si>
  <si>
    <t>DTE2153404030031</t>
  </si>
  <si>
    <t>DTE2153404030041</t>
  </si>
  <si>
    <t>DTE2153404030038</t>
  </si>
  <si>
    <t>DTE2153404030022</t>
  </si>
  <si>
    <t>DTE2153404030094</t>
  </si>
  <si>
    <t>Quý</t>
  </si>
  <si>
    <t>Khoa/Viện</t>
  </si>
  <si>
    <t>Tập thể</t>
  </si>
  <si>
    <t>Cá nhân</t>
  </si>
  <si>
    <t>Tiên tiến</t>
  </si>
  <si>
    <t>SL</t>
  </si>
  <si>
    <t>Tỷ lệ (%)</t>
  </si>
  <si>
    <t>Toàn trường</t>
  </si>
  <si>
    <t>DỰ KIẾN</t>
  </si>
  <si>
    <t xml:space="preserve">Điểm học tập </t>
  </si>
  <si>
    <t>Ngô Thu</t>
  </si>
  <si>
    <t>Lưu Thị Thanh</t>
  </si>
  <si>
    <t>Đặng Thị Thu</t>
  </si>
  <si>
    <t>Ngô Văn</t>
  </si>
  <si>
    <t>Nguyễn Yến</t>
  </si>
  <si>
    <t>19/05/2002</t>
  </si>
  <si>
    <t>10/01/2002</t>
  </si>
  <si>
    <t>22/07/2002</t>
  </si>
  <si>
    <t>Nguyễn Mai</t>
  </si>
  <si>
    <t>21/07/2002</t>
  </si>
  <si>
    <t>Trần Thị Mai</t>
  </si>
  <si>
    <t>Nguyễn Thuý</t>
  </si>
  <si>
    <t>Hảo</t>
  </si>
  <si>
    <t>07/01/2002</t>
  </si>
  <si>
    <t>Mai Thị Phương</t>
  </si>
  <si>
    <t>11/11/2002</t>
  </si>
  <si>
    <t>16/08/2003</t>
  </si>
  <si>
    <t>28/03/2003</t>
  </si>
  <si>
    <t>14/10/2003</t>
  </si>
  <si>
    <t>19/12/2003</t>
  </si>
  <si>
    <t>30/09/2003</t>
  </si>
  <si>
    <t>29/08/2003</t>
  </si>
  <si>
    <t>29/05/2003</t>
  </si>
  <si>
    <t>18/05/2003</t>
  </si>
  <si>
    <t>DTE2153403010207</t>
  </si>
  <si>
    <t>Ngô Thị Hoài</t>
  </si>
  <si>
    <t>21/03/2003</t>
  </si>
  <si>
    <t>18/01/2003</t>
  </si>
  <si>
    <t>27/05/2003</t>
  </si>
  <si>
    <t>15/09/2003</t>
  </si>
  <si>
    <t>28/12/2003</t>
  </si>
  <si>
    <t>16/11/2003</t>
  </si>
  <si>
    <t>08/08/2003</t>
  </si>
  <si>
    <t>21/06/2003</t>
  </si>
  <si>
    <t>13/11/2003</t>
  </si>
  <si>
    <t>20/11/2003</t>
  </si>
  <si>
    <t>20/08/2003</t>
  </si>
  <si>
    <t>27/04/2003</t>
  </si>
  <si>
    <t>29/11/2003</t>
  </si>
  <si>
    <t>18/03/2003</t>
  </si>
  <si>
    <t>03/07/2003</t>
  </si>
  <si>
    <t>08/03/2003</t>
  </si>
  <si>
    <t>20/06/2003</t>
  </si>
  <si>
    <t>DTE2153403010343</t>
  </si>
  <si>
    <t>Ma Thị Thanh</t>
  </si>
  <si>
    <t>Trúc</t>
  </si>
  <si>
    <t>20/10/2003</t>
  </si>
  <si>
    <t>DTE2153403010341</t>
  </si>
  <si>
    <t>04/08/2001</t>
  </si>
  <si>
    <t>04/03/2003</t>
  </si>
  <si>
    <t>DTE2153403010485</t>
  </si>
  <si>
    <t>14/11/2003</t>
  </si>
  <si>
    <t>21/10/2003</t>
  </si>
  <si>
    <t>10/10/2003</t>
  </si>
  <si>
    <t>16/03/2003</t>
  </si>
  <si>
    <t>05/06/2003</t>
  </si>
  <si>
    <t>06/07/2003</t>
  </si>
  <si>
    <t>02/06/2002</t>
  </si>
  <si>
    <t>12/03/2003</t>
  </si>
  <si>
    <t>17/07/2003</t>
  </si>
  <si>
    <t>DTE2153403010429</t>
  </si>
  <si>
    <t>21/11/2003</t>
  </si>
  <si>
    <t>DTE2153403010316</t>
  </si>
  <si>
    <t>04/09/2003</t>
  </si>
  <si>
    <t>DTE2153403010392</t>
  </si>
  <si>
    <t>Dương Thị Mai</t>
  </si>
  <si>
    <t>26/09/2003</t>
  </si>
  <si>
    <t>24/09/2003</t>
  </si>
  <si>
    <t>DTE2153403010109</t>
  </si>
  <si>
    <t>Nông Tiểu</t>
  </si>
  <si>
    <t>24/10/2003</t>
  </si>
  <si>
    <t>02/09/2003</t>
  </si>
  <si>
    <t>19/01/2003</t>
  </si>
  <si>
    <t>21/05/2003</t>
  </si>
  <si>
    <t>24/11/2003</t>
  </si>
  <si>
    <t>23/11/2003</t>
  </si>
  <si>
    <t>16/06/2003</t>
  </si>
  <si>
    <t>18/08/2003</t>
  </si>
  <si>
    <t>16/01/2003</t>
  </si>
  <si>
    <t>05/03/2003</t>
  </si>
  <si>
    <t>DTE2153403010487</t>
  </si>
  <si>
    <t>Nguyễn Lê Huyền</t>
  </si>
  <si>
    <t>23/10/2003</t>
  </si>
  <si>
    <t>24/12/2003</t>
  </si>
  <si>
    <t>30/04/2003</t>
  </si>
  <si>
    <t>18/09/2003</t>
  </si>
  <si>
    <t>13/07/2003</t>
  </si>
  <si>
    <t>DTE2153403010360</t>
  </si>
  <si>
    <t>20/09/2003</t>
  </si>
  <si>
    <t>06/06/2003</t>
  </si>
  <si>
    <t>18/11/2003</t>
  </si>
  <si>
    <t>09/05/2003</t>
  </si>
  <si>
    <t>09/12/2003</t>
  </si>
  <si>
    <t>DTE2153403010418</t>
  </si>
  <si>
    <t>10/02/2003</t>
  </si>
  <si>
    <t>15/02/2003</t>
  </si>
  <si>
    <t>03/12/2003</t>
  </si>
  <si>
    <t>16/10/2003</t>
  </si>
  <si>
    <t>28/05/2003</t>
  </si>
  <si>
    <t>11/07/2003</t>
  </si>
  <si>
    <t>31/05/2003</t>
  </si>
  <si>
    <t>01/10/2003</t>
  </si>
  <si>
    <t>17/09/2003</t>
  </si>
  <si>
    <t>DTE2153403010475</t>
  </si>
  <si>
    <t>DTE2153403010493</t>
  </si>
  <si>
    <t>28/07/2003</t>
  </si>
  <si>
    <t>DTE2153403010151</t>
  </si>
  <si>
    <t>26/10/2003</t>
  </si>
  <si>
    <t>26/03/2003</t>
  </si>
  <si>
    <t>06/10/2003</t>
  </si>
  <si>
    <t>02/06/2003</t>
  </si>
  <si>
    <t>31/10/2003</t>
  </si>
  <si>
    <t>DTE2153403010458</t>
  </si>
  <si>
    <t>24/03/2002</t>
  </si>
  <si>
    <t>DTE2153403010461</t>
  </si>
  <si>
    <t>Long Thị</t>
  </si>
  <si>
    <t>20/12/2003</t>
  </si>
  <si>
    <t>DTE2153403010476</t>
  </si>
  <si>
    <t>Vũ Như</t>
  </si>
  <si>
    <t>03/05/2003</t>
  </si>
  <si>
    <t>24/03/2003</t>
  </si>
  <si>
    <t>22/11/2003</t>
  </si>
  <si>
    <t>DTE2153403010028</t>
  </si>
  <si>
    <t>Đồng Thúy</t>
  </si>
  <si>
    <t>12/10/2003</t>
  </si>
  <si>
    <t>03/09/2003</t>
  </si>
  <si>
    <t>DTE2153403010008</t>
  </si>
  <si>
    <t>24/04/2003</t>
  </si>
  <si>
    <t>DTE2153403010029</t>
  </si>
  <si>
    <t>11/10/2003</t>
  </si>
  <si>
    <t>19/10/2003</t>
  </si>
  <si>
    <t>DTE2153403010018</t>
  </si>
  <si>
    <t>20/04/2003</t>
  </si>
  <si>
    <t>DTE2253403010104</t>
  </si>
  <si>
    <t>26/03/2004</t>
  </si>
  <si>
    <t>DTE2253403010146</t>
  </si>
  <si>
    <t>28/01/2004</t>
  </si>
  <si>
    <t>DTE2253403010182</t>
  </si>
  <si>
    <t>24/11/2004</t>
  </si>
  <si>
    <t>DTE2253403010076</t>
  </si>
  <si>
    <t>Nghiêm Thảo</t>
  </si>
  <si>
    <t>06/09/2004</t>
  </si>
  <si>
    <t>DTE2253403010338</t>
  </si>
  <si>
    <t>19/10/2004</t>
  </si>
  <si>
    <t>DTE2253403010241</t>
  </si>
  <si>
    <t>29/08/2004</t>
  </si>
  <si>
    <t>DTE2253403010300</t>
  </si>
  <si>
    <t>05/08/2004</t>
  </si>
  <si>
    <t>DTE2253403010123</t>
  </si>
  <si>
    <t>Phạm Linh</t>
  </si>
  <si>
    <t>12/08/2004</t>
  </si>
  <si>
    <t>DTE2253403010100</t>
  </si>
  <si>
    <t>Lăng Thị Hương</t>
  </si>
  <si>
    <t>06/08/2004</t>
  </si>
  <si>
    <t>24/10/2004</t>
  </si>
  <si>
    <t>10/10/2004</t>
  </si>
  <si>
    <t>DTE2253403010101</t>
  </si>
  <si>
    <t>DTE2253403010064</t>
  </si>
  <si>
    <t>DTE2253403010078</t>
  </si>
  <si>
    <t>DTE2253403010083</t>
  </si>
  <si>
    <t>DTE2253403010088</t>
  </si>
  <si>
    <t>DTE2253403010084</t>
  </si>
  <si>
    <t>DTE2253403010117</t>
  </si>
  <si>
    <t>DTE2253403010006</t>
  </si>
  <si>
    <t>DTE2253403010036</t>
  </si>
  <si>
    <t>Châm</t>
  </si>
  <si>
    <t>DTE2253403010098</t>
  </si>
  <si>
    <t>DTE2253403010103</t>
  </si>
  <si>
    <t>DTE2253403010186</t>
  </si>
  <si>
    <t>08/07/2004</t>
  </si>
  <si>
    <t>DTE2253403010119</t>
  </si>
  <si>
    <t>Trương Thị Huyền</t>
  </si>
  <si>
    <t>DTE2253403010308</t>
  </si>
  <si>
    <t>26/09/2004</t>
  </si>
  <si>
    <t>DTE2253403010282</t>
  </si>
  <si>
    <t xml:space="preserve">Nghiêm Thị </t>
  </si>
  <si>
    <t>DTE2253403010145</t>
  </si>
  <si>
    <t>Dương Nguyễn Trang</t>
  </si>
  <si>
    <t>19/03/2004</t>
  </si>
  <si>
    <t>DTE2253403010171</t>
  </si>
  <si>
    <t>12/11/2004</t>
  </si>
  <si>
    <t>29/02/2004</t>
  </si>
  <si>
    <t>DTE2253403010281</t>
  </si>
  <si>
    <t>DTE2253403010263</t>
  </si>
  <si>
    <t>Nguyễn Trần Quốc</t>
  </si>
  <si>
    <t>Quyền</t>
  </si>
  <si>
    <t>Vũ Thị Hà</t>
  </si>
  <si>
    <t>DTE2253403010178</t>
  </si>
  <si>
    <t>DTE2253403010237</t>
  </si>
  <si>
    <t>Ngần</t>
  </si>
  <si>
    <t>DTE2253403010233</t>
  </si>
  <si>
    <t>Lê Thị Hoài</t>
  </si>
  <si>
    <t>DTE2253403010197</t>
  </si>
  <si>
    <t>Đinh Ngọc Minh</t>
  </si>
  <si>
    <t>DTE2253403010276</t>
  </si>
  <si>
    <t>DTE2253403010198</t>
  </si>
  <si>
    <t>Lý Hồng</t>
  </si>
  <si>
    <t>DTE2253403010401</t>
  </si>
  <si>
    <t>DTE2253403010251</t>
  </si>
  <si>
    <t>Thân Thị Hồng</t>
  </si>
  <si>
    <t>DTE2253403010209</t>
  </si>
  <si>
    <t>DTE2253403010195</t>
  </si>
  <si>
    <t>DTE2253403010191</t>
  </si>
  <si>
    <t>Đinh Thị Mỹ</t>
  </si>
  <si>
    <t>DTE2253403010434</t>
  </si>
  <si>
    <t>DTE2253403010441</t>
  </si>
  <si>
    <t>DTE2253403010259</t>
  </si>
  <si>
    <t>DTE2253403010446</t>
  </si>
  <si>
    <t>Nguyễn Hà</t>
  </si>
  <si>
    <t>DTE2253403010323</t>
  </si>
  <si>
    <t>Lục Thị</t>
  </si>
  <si>
    <t>DTE2253403010244</t>
  </si>
  <si>
    <t>Nguyễn Thị Linh</t>
  </si>
  <si>
    <t>DTE2253403010223</t>
  </si>
  <si>
    <t>Lê Thanh</t>
  </si>
  <si>
    <t>DTE2253403010189</t>
  </si>
  <si>
    <t>Trương Thị Quỳnh</t>
  </si>
  <si>
    <t>02/12/2003</t>
  </si>
  <si>
    <t>DTE2253403010202</t>
  </si>
  <si>
    <t>DTE2253403010350</t>
  </si>
  <si>
    <t>DTE2253403010355</t>
  </si>
  <si>
    <t>29/06/2004</t>
  </si>
  <si>
    <t>04/10/2004</t>
  </si>
  <si>
    <t>DTE2253403010261</t>
  </si>
  <si>
    <t>03/11/2004</t>
  </si>
  <si>
    <t>DTE2253403010364</t>
  </si>
  <si>
    <t>Đỗ Thị Kim</t>
  </si>
  <si>
    <t>03/04/2004</t>
  </si>
  <si>
    <t>DTE2253403010370</t>
  </si>
  <si>
    <t>21/02/2004</t>
  </si>
  <si>
    <t>14/03/2003</t>
  </si>
  <si>
    <t>08/10/2004</t>
  </si>
  <si>
    <t>DTE2253403010344</t>
  </si>
  <si>
    <t>20/01/2004</t>
  </si>
  <si>
    <t>21/10/2004</t>
  </si>
  <si>
    <t>DTE2253403010293</t>
  </si>
  <si>
    <t>22/12/2004</t>
  </si>
  <si>
    <t>DTE2253403010298</t>
  </si>
  <si>
    <t>DTE2253403010302</t>
  </si>
  <si>
    <t>Đỗ Quỳnh</t>
  </si>
  <si>
    <t>17/11/2004</t>
  </si>
  <si>
    <t>DTE2253403010311</t>
  </si>
  <si>
    <t>Phạm Thị Kiều</t>
  </si>
  <si>
    <t>28/03/2004</t>
  </si>
  <si>
    <t>18/09/2004</t>
  </si>
  <si>
    <t>DTE2253403010397</t>
  </si>
  <si>
    <t>11/02/2004</t>
  </si>
  <si>
    <t>Mã số SV</t>
  </si>
  <si>
    <t>Họ tên sinh viên</t>
  </si>
  <si>
    <t>Ngày, tháng, năm sinh</t>
  </si>
  <si>
    <t>Danh hiệu đề nghị được xét công nhận</t>
  </si>
  <si>
    <t>Chu Quang</t>
  </si>
  <si>
    <t>27/07/2002</t>
  </si>
  <si>
    <t>28/01/2002</t>
  </si>
  <si>
    <t>Nguyễn Việt</t>
  </si>
  <si>
    <t>14/01/2003</t>
  </si>
  <si>
    <t>16/02/2003</t>
  </si>
  <si>
    <t>15/12/2003</t>
  </si>
  <si>
    <t>30/03/2003</t>
  </si>
  <si>
    <t>02/11/2003</t>
  </si>
  <si>
    <t>25/01/2002</t>
  </si>
  <si>
    <t>25/09/2003</t>
  </si>
  <si>
    <t>26/08/2003</t>
  </si>
  <si>
    <t>24/07/2003</t>
  </si>
  <si>
    <t>K18 KTPT</t>
  </si>
  <si>
    <t>DTE2153101050026</t>
  </si>
  <si>
    <t>08/07/2003</t>
  </si>
  <si>
    <t>07/12/2003</t>
  </si>
  <si>
    <t>DTE2153101050020</t>
  </si>
  <si>
    <t>DTE2153101010041</t>
  </si>
  <si>
    <t>DTE2153101010036</t>
  </si>
  <si>
    <t>31/12/2003</t>
  </si>
  <si>
    <t>DTE2153101010023</t>
  </si>
  <si>
    <t>Phạm Khánh</t>
  </si>
  <si>
    <t>DTE2153101010011</t>
  </si>
  <si>
    <t>15/11/2003</t>
  </si>
  <si>
    <t>DTE2253101010046</t>
  </si>
  <si>
    <t>K19 Kinh tế</t>
  </si>
  <si>
    <t>DTE2253101010013</t>
  </si>
  <si>
    <t>16/07/2004</t>
  </si>
  <si>
    <t>DTE2253101010065</t>
  </si>
  <si>
    <t>DTE2253101010075</t>
  </si>
  <si>
    <t>DTE2253101010066</t>
  </si>
  <si>
    <t>28/06/2004</t>
  </si>
  <si>
    <t>K19 KTĐT</t>
  </si>
  <si>
    <t>DTE2253101040016</t>
  </si>
  <si>
    <t>DTE2253101040029</t>
  </si>
  <si>
    <t>Lưu Phương</t>
  </si>
  <si>
    <t>DTE2253101040033</t>
  </si>
  <si>
    <t>Chỉ tiêu</t>
  </si>
  <si>
    <t>Số lượng (SV)</t>
  </si>
  <si>
    <t>Số sinh viên đạt danh hiệu "Sinh viên Xuất sắc"</t>
  </si>
  <si>
    <t>Số sinh viên đạt danh hiệu "Sinh viên Giỏi"</t>
  </si>
  <si>
    <t>Số sinh viên đạt danh hiệu "Sinh viên Khá"</t>
  </si>
  <si>
    <t>K18 TCDN A</t>
  </si>
  <si>
    <t>Ngày sinh</t>
  </si>
  <si>
    <t>Xếp loại</t>
  </si>
  <si>
    <t>DTE2153402010033</t>
  </si>
  <si>
    <t>22/03/2003</t>
  </si>
  <si>
    <t>07/09/2003</t>
  </si>
  <si>
    <t>05/08/2003</t>
  </si>
  <si>
    <t>24/01/2003</t>
  </si>
  <si>
    <t>10/01/2003</t>
  </si>
  <si>
    <t>29/03/2003</t>
  </si>
  <si>
    <t>DTE2153402010160</t>
  </si>
  <si>
    <t>08/04/2003</t>
  </si>
  <si>
    <t>05/05/2003</t>
  </si>
  <si>
    <t>19/02/2003</t>
  </si>
  <si>
    <t>DTE2153402010040</t>
  </si>
  <si>
    <t>Hà Thị Ngọc</t>
  </si>
  <si>
    <t>DTE2153402010042</t>
  </si>
  <si>
    <t>Trần Lệ</t>
  </si>
  <si>
    <t>31/10/2002</t>
  </si>
  <si>
    <t>K18 TCDN B</t>
  </si>
  <si>
    <t>DTE2153402010116</t>
  </si>
  <si>
    <t>24/05/2003</t>
  </si>
  <si>
    <t>30/07/2003</t>
  </si>
  <si>
    <t>09/11/2003</t>
  </si>
  <si>
    <t>22/10/2003</t>
  </si>
  <si>
    <t>04/07/2003</t>
  </si>
  <si>
    <t>DTE2153402010150</t>
  </si>
  <si>
    <t>09/03/2003</t>
  </si>
  <si>
    <t>07/11/2003</t>
  </si>
  <si>
    <t>21/02/2003</t>
  </si>
  <si>
    <t>DTE2153402010102</t>
  </si>
  <si>
    <t>21/04/2003</t>
  </si>
  <si>
    <t>30/06/2003</t>
  </si>
  <si>
    <t>K18 TCNH</t>
  </si>
  <si>
    <t>DTE2153402010186</t>
  </si>
  <si>
    <t>03/11/2003</t>
  </si>
  <si>
    <t>DTE2153402010077</t>
  </si>
  <si>
    <t>16/05/2003</t>
  </si>
  <si>
    <t>DTE2153402010115</t>
  </si>
  <si>
    <t>Hùng</t>
  </si>
  <si>
    <t>01/01/2003</t>
  </si>
  <si>
    <t>DTE2153402010032</t>
  </si>
  <si>
    <t>Đoàn Bích</t>
  </si>
  <si>
    <t>06/01/2003</t>
  </si>
  <si>
    <t>DTE2153402010074</t>
  </si>
  <si>
    <t>Phạm Doãn</t>
  </si>
  <si>
    <t>Bùi Thị</t>
  </si>
  <si>
    <t>25/12/2002</t>
  </si>
  <si>
    <t>DTE2253402010032</t>
  </si>
  <si>
    <t>Nguyễn Tú</t>
  </si>
  <si>
    <t>16/10/2004</t>
  </si>
  <si>
    <t>3.41</t>
  </si>
  <si>
    <t>DTE2253402010005</t>
  </si>
  <si>
    <t>Trần Trung</t>
  </si>
  <si>
    <t>14/11/2000</t>
  </si>
  <si>
    <t>3.34</t>
  </si>
  <si>
    <t>DTE2253402010138</t>
  </si>
  <si>
    <t>01/06/2004</t>
  </si>
  <si>
    <t>DTE2253402010008</t>
  </si>
  <si>
    <t>2.94</t>
  </si>
  <si>
    <t>DTE2253402010027</t>
  </si>
  <si>
    <t>Nha</t>
  </si>
  <si>
    <t>10/04/2004</t>
  </si>
  <si>
    <t>DTE2253402010125</t>
  </si>
  <si>
    <t>Lường Trung</t>
  </si>
  <si>
    <t>21/08/1998</t>
  </si>
  <si>
    <t>14/04/2004</t>
  </si>
  <si>
    <t>DTE2253402010013</t>
  </si>
  <si>
    <t>28/08/2004</t>
  </si>
  <si>
    <t>DTE2253402010042</t>
  </si>
  <si>
    <t>Phạm Thúy</t>
  </si>
  <si>
    <t>18/03/2004</t>
  </si>
  <si>
    <t>DTE2253402010112</t>
  </si>
  <si>
    <t>Hoàng Hà Nhật</t>
  </si>
  <si>
    <t>09/02/2004</t>
  </si>
  <si>
    <t>DTE2253402010110</t>
  </si>
  <si>
    <t>Ngô Hoàng Hà</t>
  </si>
  <si>
    <t>13/10/2004</t>
  </si>
  <si>
    <t>DTE2253402010123</t>
  </si>
  <si>
    <t>30/01/2004</t>
  </si>
  <si>
    <t>DTE2253402010063</t>
  </si>
  <si>
    <t>20/01/2003</t>
  </si>
  <si>
    <t>DTE2253402010078</t>
  </si>
  <si>
    <t>Lớp</t>
  </si>
  <si>
    <t>3,75</t>
  </si>
  <si>
    <t>3,37</t>
  </si>
  <si>
    <t>2,78</t>
  </si>
  <si>
    <t>2,84</t>
  </si>
  <si>
    <t>Nguyễn Huyền Trang</t>
  </si>
  <si>
    <t>3,16</t>
  </si>
  <si>
    <t>2,66</t>
  </si>
  <si>
    <t>3,13</t>
  </si>
  <si>
    <t>2,91</t>
  </si>
  <si>
    <t>Hà Trần Minh Hải</t>
  </si>
  <si>
    <t>K18 LKT</t>
  </si>
  <si>
    <t>3,88</t>
  </si>
  <si>
    <t>Dương Đình Phú</t>
  </si>
  <si>
    <t>3,78</t>
  </si>
  <si>
    <t>Lã Thị Thư</t>
  </si>
  <si>
    <t>3,72</t>
  </si>
  <si>
    <t>DTE2153801070085</t>
  </si>
  <si>
    <t>Dương Trung Hiếu</t>
  </si>
  <si>
    <t>3,38</t>
  </si>
  <si>
    <t>Dương Phương Thảo</t>
  </si>
  <si>
    <t>3,34</t>
  </si>
  <si>
    <t>Đỗ Xuân Tùng</t>
  </si>
  <si>
    <t>Phan Vân Quỳnh</t>
  </si>
  <si>
    <t>Đào Hải Yến</t>
  </si>
  <si>
    <t>3,09</t>
  </si>
  <si>
    <t>DTE2153801070095</t>
  </si>
  <si>
    <t>Đoàn Ngân Trang</t>
  </si>
  <si>
    <t>3,06</t>
  </si>
  <si>
    <t>DTE2153801070033</t>
  </si>
  <si>
    <t>Hoàng Minh Tâm</t>
  </si>
  <si>
    <t>3,00</t>
  </si>
  <si>
    <t>DTE2153801070071</t>
  </si>
  <si>
    <t>2,89</t>
  </si>
  <si>
    <t>Ngô Mỹ Hạnh</t>
  </si>
  <si>
    <t>DTE2153801070053</t>
  </si>
  <si>
    <t>Phạm Thị Chi</t>
  </si>
  <si>
    <t>2,63</t>
  </si>
  <si>
    <t>Dương Thu Hiền</t>
  </si>
  <si>
    <t>2,59</t>
  </si>
  <si>
    <t>Đỗ Thị Linh</t>
  </si>
  <si>
    <t>K18 QLKT A</t>
  </si>
  <si>
    <t>DTE2153404030016</t>
  </si>
  <si>
    <t>Phạm Hoàng Bảo Ngọc</t>
  </si>
  <si>
    <t>3,55</t>
  </si>
  <si>
    <t>Hoàng Thị Trang</t>
  </si>
  <si>
    <t>Nguyễn Công An</t>
  </si>
  <si>
    <t>Trịnh Quỳnh Chi</t>
  </si>
  <si>
    <t>Bùi Hoàng Dương</t>
  </si>
  <si>
    <t>3,03</t>
  </si>
  <si>
    <t>DTE2153404030040</t>
  </si>
  <si>
    <t>Lê Thế Hùng</t>
  </si>
  <si>
    <t>2,85</t>
  </si>
  <si>
    <t>Phạm Thu Huyền</t>
  </si>
  <si>
    <t>2,76</t>
  </si>
  <si>
    <t>Nguyễn Văn Toàn</t>
  </si>
  <si>
    <t>3,15</t>
  </si>
  <si>
    <t>DTE2153404030020</t>
  </si>
  <si>
    <t>Dương Thùy Trang</t>
  </si>
  <si>
    <t>Nguyễn Huy Hoàng</t>
  </si>
  <si>
    <t>K18 QLKT B</t>
  </si>
  <si>
    <t>3,48</t>
  </si>
  <si>
    <t>DTE2153404030085</t>
  </si>
  <si>
    <t>Lý Thị Ngọc Diệp</t>
  </si>
  <si>
    <t>DTE2153404030088</t>
  </si>
  <si>
    <t>Hoàng Ngọc Huyền</t>
  </si>
  <si>
    <t>Dương Văn Quý</t>
  </si>
  <si>
    <t>DTE2253404030001</t>
  </si>
  <si>
    <t>Bế Tùng Anh</t>
  </si>
  <si>
    <t>DTE2253404030041</t>
  </si>
  <si>
    <t>Hoàng Như Quỳnh</t>
  </si>
  <si>
    <t>DTE2253404030009</t>
  </si>
  <si>
    <t>Phạm Thị Hiền</t>
  </si>
  <si>
    <t>DTE2253404030020</t>
  </si>
  <si>
    <t>Trần Thị Thùy Nhung</t>
  </si>
  <si>
    <t>DTE2253404030019</t>
  </si>
  <si>
    <t>Mạc Thanh Nguyên</t>
  </si>
  <si>
    <t>DTE2253404030026</t>
  </si>
  <si>
    <t>Nông Thị Phương Thảo</t>
  </si>
  <si>
    <t>DTE2253801070019</t>
  </si>
  <si>
    <t>Tạ Thu Hoài</t>
  </si>
  <si>
    <t>DTE2253801070045</t>
  </si>
  <si>
    <t>DTE2253801070029</t>
  </si>
  <si>
    <t>DTE2253801070028</t>
  </si>
  <si>
    <t>Trịnh Kiều Anh</t>
  </si>
  <si>
    <t>3,52</t>
  </si>
  <si>
    <t>DTE2253801070030</t>
  </si>
  <si>
    <t>Nguyễn Quỳnh Hương</t>
  </si>
  <si>
    <t>DTE2253801070026</t>
  </si>
  <si>
    <t>Phạm Thị Thu Trang</t>
  </si>
  <si>
    <t>DTE2253801070046</t>
  </si>
  <si>
    <t>Đào Hoàng Thu Trang</t>
  </si>
  <si>
    <t>3,33</t>
  </si>
  <si>
    <t>DTE2253801070016</t>
  </si>
  <si>
    <t>Nguyễn Ngọc Ánh</t>
  </si>
  <si>
    <t>2,88</t>
  </si>
  <si>
    <t>DTE2253801070021</t>
  </si>
  <si>
    <t>Nguyễn Thảo Linh</t>
  </si>
  <si>
    <t>2,94</t>
  </si>
  <si>
    <t>DTE2253801070017</t>
  </si>
  <si>
    <t>Nguyễn Thị Thùy Dương</t>
  </si>
  <si>
    <t>2,61</t>
  </si>
  <si>
    <t>DTE2253801070038</t>
  </si>
  <si>
    <t>Trần Thùy Ngân</t>
  </si>
  <si>
    <t>2,52</t>
  </si>
  <si>
    <t>Điểm học tập</t>
  </si>
  <si>
    <t>Điểm rèn luyện</t>
  </si>
  <si>
    <t xml:space="preserve"> NĂM HỌC 2022-2023 - KHOA QUẢN TRỊ KINH DOANH</t>
  </si>
  <si>
    <t>Họ và tên sinh viên</t>
  </si>
  <si>
    <t>DTE2053401010559</t>
  </si>
  <si>
    <t>Bùi Thị Thùy</t>
  </si>
  <si>
    <t>K17 QTKD CLC</t>
  </si>
  <si>
    <t>DTE2053401010317</t>
  </si>
  <si>
    <t>Phạm Thị Mỹ</t>
  </si>
  <si>
    <t>18/02/2002</t>
  </si>
  <si>
    <t>DTE2053401010520</t>
  </si>
  <si>
    <t>23/07/2002</t>
  </si>
  <si>
    <t>DTE2053101050040</t>
  </si>
  <si>
    <t>Đỗ Thị Thu</t>
  </si>
  <si>
    <t>18/6/2002</t>
  </si>
  <si>
    <t>DTE2053401010543</t>
  </si>
  <si>
    <t>DTE2053401010531</t>
  </si>
  <si>
    <t>DTE2053401010524</t>
  </si>
  <si>
    <t>DTE2153403010347</t>
  </si>
  <si>
    <t xml:space="preserve">Đỗ Thùy </t>
  </si>
  <si>
    <t>K17 KTTH CLC</t>
  </si>
  <si>
    <t>DTE2053403010766</t>
  </si>
  <si>
    <t>16/02/2002</t>
  </si>
  <si>
    <t>DTE2053403010718</t>
  </si>
  <si>
    <t>Bạch Thị</t>
  </si>
  <si>
    <t>DTE2053403010724</t>
  </si>
  <si>
    <t>DTE2058101030197</t>
  </si>
  <si>
    <t>15/09/2002</t>
  </si>
  <si>
    <t>K17 QTDL&amp;KS CLC</t>
  </si>
  <si>
    <t>K18 QTKD CLC</t>
  </si>
  <si>
    <t>DTE2153401010318</t>
  </si>
  <si>
    <t xml:space="preserve">Phạm Thế </t>
  </si>
  <si>
    <t>Mạnh</t>
  </si>
  <si>
    <t>DTE2153401010130</t>
  </si>
  <si>
    <t xml:space="preserve">Trương Vũ Trà </t>
  </si>
  <si>
    <t>K18 KTTH CLC</t>
  </si>
  <si>
    <t>DTE2153403010515</t>
  </si>
  <si>
    <t>23/03/2003</t>
  </si>
  <si>
    <t>DTE2153403010375</t>
  </si>
  <si>
    <t xml:space="preserve">Phạm Chi </t>
  </si>
  <si>
    <t>DTE2153403010446</t>
  </si>
  <si>
    <t xml:space="preserve">Lưu Khánh </t>
  </si>
  <si>
    <t>DTE2153403010352</t>
  </si>
  <si>
    <t xml:space="preserve">Nguyễn Nhật </t>
  </si>
  <si>
    <t>19/06/2003</t>
  </si>
  <si>
    <t>DTE2153403010314</t>
  </si>
  <si>
    <t>DTE2153403010354</t>
  </si>
  <si>
    <t xml:space="preserve">Nguyễn Thanh </t>
  </si>
  <si>
    <t>13/06/2003</t>
  </si>
  <si>
    <t>DTE2153403010251</t>
  </si>
  <si>
    <t>K18 QTDL&amp;KS CLC</t>
  </si>
  <si>
    <t>DTE2153402010145</t>
  </si>
  <si>
    <t xml:space="preserve">Trần Mai </t>
  </si>
  <si>
    <t>K18 TC CLC</t>
  </si>
  <si>
    <t>DTE2153402010146</t>
  </si>
  <si>
    <t xml:space="preserve">Trần Thảo </t>
  </si>
  <si>
    <t>29/8/2003</t>
  </si>
  <si>
    <t>DTE2153402010119</t>
  </si>
  <si>
    <t xml:space="preserve">Đoàn Thị Bích </t>
  </si>
  <si>
    <t>DTE2153402010088</t>
  </si>
  <si>
    <t xml:space="preserve">Nguyễn Thái </t>
  </si>
  <si>
    <t>K19 QTKD CLC</t>
  </si>
  <si>
    <t>DTE2253401010041</t>
  </si>
  <si>
    <t>DTE2253401010227</t>
  </si>
  <si>
    <t>13/5/2004</t>
  </si>
  <si>
    <t>DTE2253401010231</t>
  </si>
  <si>
    <t>Chu Thị Ngọc</t>
  </si>
  <si>
    <t>DTE2253401010244</t>
  </si>
  <si>
    <t>DTE2253403010042</t>
  </si>
  <si>
    <t>25/12/2004</t>
  </si>
  <si>
    <t>K19 KTTH CLC</t>
  </si>
  <si>
    <t>DTE2253403010212</t>
  </si>
  <si>
    <t>Đào Thu</t>
  </si>
  <si>
    <t>21/7/2004</t>
  </si>
  <si>
    <t>DTE2253403010102</t>
  </si>
  <si>
    <t>Đàm Hoàng Lê</t>
  </si>
  <si>
    <t>DTE2253403010408</t>
  </si>
  <si>
    <t>DTE2253403010025</t>
  </si>
  <si>
    <t>30/1/2004</t>
  </si>
  <si>
    <t>DTE2253403010107</t>
  </si>
  <si>
    <t xml:space="preserve">Nguyễn Thị Minh </t>
  </si>
  <si>
    <t>DTE2253403010365</t>
  </si>
  <si>
    <t>DTE2253403010273</t>
  </si>
  <si>
    <t>Chu Thanh</t>
  </si>
  <si>
    <t>DTE2253403010368</t>
  </si>
  <si>
    <t>Đào Phương</t>
  </si>
  <si>
    <t>19/12/2004</t>
  </si>
  <si>
    <t>DTE2253403010285</t>
  </si>
  <si>
    <t>Đặng Thùy</t>
  </si>
  <si>
    <t>Số lượng 
(SV)</t>
  </si>
  <si>
    <t>20/11/2001</t>
  </si>
  <si>
    <t>DTE2253401010123</t>
  </si>
  <si>
    <t>Quách Việt</t>
  </si>
  <si>
    <t>13/02/2004</t>
  </si>
  <si>
    <t>Mã SV</t>
  </si>
  <si>
    <t>Ngày tháng năm sinh</t>
  </si>
  <si>
    <t xml:space="preserve">Lớp </t>
  </si>
  <si>
    <t>Nguyễn Văn</t>
  </si>
  <si>
    <t>Trần Quang</t>
  </si>
  <si>
    <t>Khải</t>
  </si>
  <si>
    <t>Ngô Đức</t>
  </si>
  <si>
    <t>Diễm</t>
  </si>
  <si>
    <t>Lê Ngọc</t>
  </si>
  <si>
    <t>Dương Hồng</t>
  </si>
  <si>
    <t>29/01/2002</t>
  </si>
  <si>
    <t>Hải</t>
  </si>
  <si>
    <t>DTE2155106050055</t>
  </si>
  <si>
    <t>Đặng Thanh</t>
  </si>
  <si>
    <t>An</t>
  </si>
  <si>
    <t>06/03/2003</t>
  </si>
  <si>
    <t>K18LOGISTIC&amp;QLCCU</t>
  </si>
  <si>
    <t>DTE2155106050048</t>
  </si>
  <si>
    <t>22/09/2003</t>
  </si>
  <si>
    <t>DTE2155106050049</t>
  </si>
  <si>
    <t>DTE2155106050013</t>
  </si>
  <si>
    <t>Cáp Thị Khánh</t>
  </si>
  <si>
    <t>17/06/2003</t>
  </si>
  <si>
    <t>DTE2155106050018</t>
  </si>
  <si>
    <t>Tạ Thị Cẩm</t>
  </si>
  <si>
    <t>28/10/2003</t>
  </si>
  <si>
    <t>DTE2155106050028</t>
  </si>
  <si>
    <t>Bùi Hoài</t>
  </si>
  <si>
    <t>DTE2155106050029</t>
  </si>
  <si>
    <t>10/11/2003</t>
  </si>
  <si>
    <t>DTE2155106050019</t>
  </si>
  <si>
    <t>Lê Thị Hồng</t>
  </si>
  <si>
    <t>13/03/2003</t>
  </si>
  <si>
    <t>DTE2155106050038</t>
  </si>
  <si>
    <t>DTE2155106050009</t>
  </si>
  <si>
    <t>17/03/2003</t>
  </si>
  <si>
    <t>DTE2155106050020</t>
  </si>
  <si>
    <t>Phạm Thị Lệ</t>
  </si>
  <si>
    <t>DTE2155106050058</t>
  </si>
  <si>
    <t>Hồ Thúy</t>
  </si>
  <si>
    <t>14/05/2003</t>
  </si>
  <si>
    <t>DTE2155106050023</t>
  </si>
  <si>
    <t>Hoàng Thị Diệp</t>
  </si>
  <si>
    <t>DTE2155106050030</t>
  </si>
  <si>
    <t>Ngô Trịnh Thanh</t>
  </si>
  <si>
    <t>Tú</t>
  </si>
  <si>
    <t>22/12/2003</t>
  </si>
  <si>
    <t>DTE2153401010013</t>
  </si>
  <si>
    <t>02/01/2003</t>
  </si>
  <si>
    <t>K18QTKD A</t>
  </si>
  <si>
    <t>DTE2153401010061</t>
  </si>
  <si>
    <t>Hoàng Thị Khánh</t>
  </si>
  <si>
    <t>23/12/2003</t>
  </si>
  <si>
    <t>DTE2153401010054</t>
  </si>
  <si>
    <t>Hoàng Minh</t>
  </si>
  <si>
    <t>Hợp</t>
  </si>
  <si>
    <t>DTE2153401010010</t>
  </si>
  <si>
    <t>16/12/2003</t>
  </si>
  <si>
    <t>DTE2153401010049</t>
  </si>
  <si>
    <t>Trương Văn</t>
  </si>
  <si>
    <t>29/01/2003</t>
  </si>
  <si>
    <t>DTE2153401010064</t>
  </si>
  <si>
    <t>19/05/2003</t>
  </si>
  <si>
    <t>DTE2153401010104</t>
  </si>
  <si>
    <t>K18QTKD B</t>
  </si>
  <si>
    <t>DTE2153401010074</t>
  </si>
  <si>
    <t>Phạm Thị Thanh</t>
  </si>
  <si>
    <t>11/08/2003</t>
  </si>
  <si>
    <t>DTE2153401010089</t>
  </si>
  <si>
    <t>Nông Thị Thanh</t>
  </si>
  <si>
    <t>DTE2153401010090</t>
  </si>
  <si>
    <t>Ngô Thượng</t>
  </si>
  <si>
    <t>Khoa</t>
  </si>
  <si>
    <t>DTE2153401010079</t>
  </si>
  <si>
    <t>Hầu Ánh</t>
  </si>
  <si>
    <t>27/08/2003</t>
  </si>
  <si>
    <t>DTE2153401010122</t>
  </si>
  <si>
    <t>01/09/2003</t>
  </si>
  <si>
    <t>DTE2153401010112</t>
  </si>
  <si>
    <t>12/09/2003</t>
  </si>
  <si>
    <t>K18QTKD C</t>
  </si>
  <si>
    <t>DTE2153401010231</t>
  </si>
  <si>
    <t>Nguyễn Kỳ</t>
  </si>
  <si>
    <t>17/11/2003</t>
  </si>
  <si>
    <t>DTE2153401010213</t>
  </si>
  <si>
    <t>Đinh Thị Trà</t>
  </si>
  <si>
    <t>08/11/2003</t>
  </si>
  <si>
    <t>DTE2153401010148</t>
  </si>
  <si>
    <t>02/08/2003</t>
  </si>
  <si>
    <t>DTE2153401010232</t>
  </si>
  <si>
    <t>11/03/2003</t>
  </si>
  <si>
    <t>DTE2153401010214</t>
  </si>
  <si>
    <t>27/12/2003</t>
  </si>
  <si>
    <t>DTE2153401010201</t>
  </si>
  <si>
    <t>Vũ Duy</t>
  </si>
  <si>
    <t>Khánh</t>
  </si>
  <si>
    <t>31/08/2003</t>
  </si>
  <si>
    <t>DTE2153401010218</t>
  </si>
  <si>
    <t>04/02/2003</t>
  </si>
  <si>
    <t>DTE2153401010317</t>
  </si>
  <si>
    <t>Lã Thị Bích</t>
  </si>
  <si>
    <t>Liên</t>
  </si>
  <si>
    <t>02/04/2003</t>
  </si>
  <si>
    <t>DTE2153401010348</t>
  </si>
  <si>
    <t>Tô Phương</t>
  </si>
  <si>
    <t>26/07/2003</t>
  </si>
  <si>
    <t>DTE2153401010190</t>
  </si>
  <si>
    <t>Phan Minh</t>
  </si>
  <si>
    <t>Tiên</t>
  </si>
  <si>
    <t>DTE2153401010275</t>
  </si>
  <si>
    <t>Phạm Xuân</t>
  </si>
  <si>
    <t>Bách</t>
  </si>
  <si>
    <t>04/10/2003</t>
  </si>
  <si>
    <t>K18QTKD D</t>
  </si>
  <si>
    <t>DTE2153401010304</t>
  </si>
  <si>
    <t>Đặng Mỹ</t>
  </si>
  <si>
    <t>03/10/2003</t>
  </si>
  <si>
    <t>DTE2153401010287</t>
  </si>
  <si>
    <t>02/05/2003</t>
  </si>
  <si>
    <t>DTE2153401010297</t>
  </si>
  <si>
    <t>12/02/2003</t>
  </si>
  <si>
    <t>DTE2153401010263</t>
  </si>
  <si>
    <t>DTE2153401010267</t>
  </si>
  <si>
    <t>Ngô Danh</t>
  </si>
  <si>
    <t>DTE2153401010239</t>
  </si>
  <si>
    <t>DTE2153401010279</t>
  </si>
  <si>
    <t>27/01/2003</t>
  </si>
  <si>
    <t>DTE2153401010282</t>
  </si>
  <si>
    <t>DTE2153401010300</t>
  </si>
  <si>
    <t>17/10/2003</t>
  </si>
  <si>
    <t>DTE2255106050051</t>
  </si>
  <si>
    <t>Đặng Tú</t>
  </si>
  <si>
    <t>K19LOGISTIC&amp;QLCCU</t>
  </si>
  <si>
    <t>DTE2255106050052</t>
  </si>
  <si>
    <t>01/07/2004</t>
  </si>
  <si>
    <t>DTE2255106050003</t>
  </si>
  <si>
    <t>08/03/2004</t>
  </si>
  <si>
    <t>DTE2255106050024</t>
  </si>
  <si>
    <t>28/01/2003</t>
  </si>
  <si>
    <t>DTE2255106050056</t>
  </si>
  <si>
    <t>Đỗ Thị Xuân</t>
  </si>
  <si>
    <t>22/03/2004</t>
  </si>
  <si>
    <t>DTE2255106050026</t>
  </si>
  <si>
    <t>DTE2255106050012</t>
  </si>
  <si>
    <t>30/06/2004</t>
  </si>
  <si>
    <t>DTE2255106050032</t>
  </si>
  <si>
    <t>30/08/2004</t>
  </si>
  <si>
    <t>DTE2255106050033</t>
  </si>
  <si>
    <t>24/02/2004</t>
  </si>
  <si>
    <t>19/04/2004</t>
  </si>
  <si>
    <t>DTE2255106050041</t>
  </si>
  <si>
    <t>Trần Đào Thu</t>
  </si>
  <si>
    <t>11/09/2004</t>
  </si>
  <si>
    <t>DTE2255106050065</t>
  </si>
  <si>
    <t>Lỷ Thu</t>
  </si>
  <si>
    <t>DTE2255106050061</t>
  </si>
  <si>
    <t>DTE2255106050047</t>
  </si>
  <si>
    <t>Hoàng Thị Hương</t>
  </si>
  <si>
    <t>25/01/2004</t>
  </si>
  <si>
    <t>DTE2255106050049</t>
  </si>
  <si>
    <t>16/06/2004</t>
  </si>
  <si>
    <t>DTE2255106050062</t>
  </si>
  <si>
    <t>Trâm</t>
  </si>
  <si>
    <t>08/11/2004</t>
  </si>
  <si>
    <t>DTE2253401010213</t>
  </si>
  <si>
    <t>Lê Viết</t>
  </si>
  <si>
    <t>DTE2253401010077</t>
  </si>
  <si>
    <t>26/02/2000</t>
  </si>
  <si>
    <t>DTE2253401010139</t>
  </si>
  <si>
    <t>Bùi Thị Ngọc</t>
  </si>
  <si>
    <t>DTE2253401010148</t>
  </si>
  <si>
    <t>05/02/2004</t>
  </si>
  <si>
    <t>Long</t>
  </si>
  <si>
    <t>25/09/2004</t>
  </si>
  <si>
    <t xml:space="preserve">Vũ Ngọc </t>
  </si>
  <si>
    <t>DTE2253401010006</t>
  </si>
  <si>
    <t>Ngô Thị Tuyết</t>
  </si>
  <si>
    <t>23/06/2004</t>
  </si>
  <si>
    <t>DTE2253401010095</t>
  </si>
  <si>
    <t>03/10/2004</t>
  </si>
  <si>
    <t>15/08/2004</t>
  </si>
  <si>
    <t>10/03/2004</t>
  </si>
  <si>
    <t>DTE2253401010043</t>
  </si>
  <si>
    <t>DTE2253401010074</t>
  </si>
  <si>
    <t>Phạm Hải</t>
  </si>
  <si>
    <t>05/01/2004</t>
  </si>
  <si>
    <t>DTE2253401010079</t>
  </si>
  <si>
    <t>16/03/2004</t>
  </si>
  <si>
    <t>DTE2253401010235</t>
  </si>
  <si>
    <t>Đinh Ngọc</t>
  </si>
  <si>
    <t>DTE2253401010085</t>
  </si>
  <si>
    <t>20/07/2004</t>
  </si>
  <si>
    <t>01/02/2004</t>
  </si>
  <si>
    <t>DTE2253401010194</t>
  </si>
  <si>
    <t>Thuận</t>
  </si>
  <si>
    <t>07/02/2004</t>
  </si>
  <si>
    <t>DTE2253401010099</t>
  </si>
  <si>
    <t>07/10/2004</t>
  </si>
  <si>
    <t>DTE2253401010101</t>
  </si>
  <si>
    <t>DTE2253401010033</t>
  </si>
  <si>
    <t>09/09/2004</t>
  </si>
  <si>
    <t>DTE2253401010106</t>
  </si>
  <si>
    <t>Nguyễn Ngọc Mai</t>
  </si>
  <si>
    <t>02/09/2004</t>
  </si>
  <si>
    <t>DTE2253401010111</t>
  </si>
  <si>
    <t>Trần Thị Minh</t>
  </si>
  <si>
    <t>05/09/2004</t>
  </si>
  <si>
    <t>DTE2253401010220</t>
  </si>
  <si>
    <t>18/07/2004</t>
  </si>
  <si>
    <t>DTE2253401010253</t>
  </si>
  <si>
    <t>31/07/2003</t>
  </si>
  <si>
    <t>DTE2253401010143</t>
  </si>
  <si>
    <t>27/11/2004</t>
  </si>
  <si>
    <t>DTE2253401010151</t>
  </si>
  <si>
    <t>Khanh</t>
  </si>
  <si>
    <t>05/03/2004</t>
  </si>
  <si>
    <t>DTE2253401010155</t>
  </si>
  <si>
    <t>Ngô Thị Thanh</t>
  </si>
  <si>
    <t>23/01/2004</t>
  </si>
  <si>
    <t>DTE2253401010233</t>
  </si>
  <si>
    <t>Luân Thị</t>
  </si>
  <si>
    <t>02/10/2004</t>
  </si>
  <si>
    <t>DTE2253401010234</t>
  </si>
  <si>
    <t>Nguyễn Tùng</t>
  </si>
  <si>
    <t>26/06/2004</t>
  </si>
  <si>
    <t>DTE2253401010283</t>
  </si>
  <si>
    <t>Phạm Đức</t>
  </si>
  <si>
    <t>23/11/2004</t>
  </si>
  <si>
    <t>DTE2253401010240</t>
  </si>
  <si>
    <t>Quyến</t>
  </si>
  <si>
    <t>19/09/2004</t>
  </si>
  <si>
    <t>DTE2253401010288</t>
  </si>
  <si>
    <t>Vi</t>
  </si>
  <si>
    <t>DTE2253401010212</t>
  </si>
  <si>
    <t>Chu Thị Hải</t>
  </si>
  <si>
    <t>19/07/2004</t>
  </si>
  <si>
    <t xml:space="preserve"> </t>
  </si>
  <si>
    <t>K18 - Kế toán A</t>
  </si>
  <si>
    <t>K18 - Kế toán D</t>
  </si>
  <si>
    <t>Tập thể lớp Xuất sắc</t>
  </si>
  <si>
    <t>Tập thể lớp Tiên tiến</t>
  </si>
  <si>
    <t>Tuấn</t>
  </si>
  <si>
    <t>Phong</t>
  </si>
  <si>
    <t>Tạ Thị Thanh</t>
  </si>
  <si>
    <t>Lê Thị Kim</t>
  </si>
  <si>
    <t>3.3</t>
  </si>
  <si>
    <t>Nguyễn Trung</t>
  </si>
  <si>
    <t>3.03</t>
  </si>
  <si>
    <t>2.76</t>
  </si>
  <si>
    <t>3.39</t>
  </si>
  <si>
    <t>Nguyễn Thị Thúy</t>
  </si>
  <si>
    <t>Trần Thanh</t>
  </si>
  <si>
    <t>Trần Thị Huyền</t>
  </si>
  <si>
    <t>Vũ Minh</t>
  </si>
  <si>
    <t>Lê Thị Trà</t>
  </si>
  <si>
    <t>Đỗ Thị Thanh</t>
  </si>
  <si>
    <t>Đỗ Thị Vân</t>
  </si>
  <si>
    <t>Nguyễn Duy</t>
  </si>
  <si>
    <t>Quang</t>
  </si>
  <si>
    <t>Nguyễn Thảo</t>
  </si>
  <si>
    <t>3.43</t>
  </si>
  <si>
    <t>3.31</t>
  </si>
  <si>
    <t>DANH SÁCH TỔNG HỢP XÉT KHEN THƯỞNG SINH VIÊN</t>
  </si>
  <si>
    <t>KHOA MARKETING- THƯƠNG MẠI- DU LỊCH, NĂM HỌC 2022- 2023</t>
  </si>
  <si>
    <t>17/12/2003</t>
  </si>
  <si>
    <t>21/09/2003</t>
  </si>
  <si>
    <t>27/03/2004</t>
  </si>
  <si>
    <t>22/09/2004</t>
  </si>
  <si>
    <t xml:space="preserve"> NĂM HỌC 2023-2024 - KHOA KẾ TOÁN</t>
  </si>
  <si>
    <t>DTE2153403010049</t>
  </si>
  <si>
    <t>DTE2153403010045</t>
  </si>
  <si>
    <t>DTE2153403010291</t>
  </si>
  <si>
    <t>Bùi Phạm Như</t>
  </si>
  <si>
    <t>23/07/2003</t>
  </si>
  <si>
    <t>DTE2153403010462</t>
  </si>
  <si>
    <t>Hồ Thị Minh</t>
  </si>
  <si>
    <t>18/12/2003</t>
  </si>
  <si>
    <t>DTE2153403010442</t>
  </si>
  <si>
    <t>Nguyễn Kim</t>
  </si>
  <si>
    <t>DTE2153403010457</t>
  </si>
  <si>
    <t>Hoàng Quỳnh</t>
  </si>
  <si>
    <t>12/06/2003</t>
  </si>
  <si>
    <t>DTE2153403010042</t>
  </si>
  <si>
    <t>K18 - Kế toán B</t>
  </si>
  <si>
    <t>DTE2153403010180</t>
  </si>
  <si>
    <t>Nguyễn Như</t>
  </si>
  <si>
    <t>22/01/2003</t>
  </si>
  <si>
    <t>Nguyễn Thị Thuỳ</t>
  </si>
  <si>
    <t>Hà Thị Mỹ</t>
  </si>
  <si>
    <t>Đặng Thị Phương</t>
  </si>
  <si>
    <t>DTE2153403010038</t>
  </si>
  <si>
    <t>DTE2153403010136</t>
  </si>
  <si>
    <t>Nguyễn Thị Kiều</t>
  </si>
  <si>
    <t>DTE2153403010173</t>
  </si>
  <si>
    <t>DTE2153403010139</t>
  </si>
  <si>
    <t>Nguyễn Thị Xuân</t>
  </si>
  <si>
    <t>07/06/2003</t>
  </si>
  <si>
    <t>An Thị Khánh</t>
  </si>
  <si>
    <t>DTE2153403010194</t>
  </si>
  <si>
    <t>DTE2153403010181</t>
  </si>
  <si>
    <t>17/04/2003</t>
  </si>
  <si>
    <t>DTE2153403010166</t>
  </si>
  <si>
    <t>Ngô Thuý</t>
  </si>
  <si>
    <t>K18 - Kế toán C</t>
  </si>
  <si>
    <t>DTE2153403010097</t>
  </si>
  <si>
    <t xml:space="preserve">Hoàng Thị Quỳnh </t>
  </si>
  <si>
    <t>14/10/2002</t>
  </si>
  <si>
    <t>Giỏi</t>
  </si>
  <si>
    <t>DTE2153403010217</t>
  </si>
  <si>
    <t>Dương Ánh</t>
  </si>
  <si>
    <t>DTE2153403010474</t>
  </si>
  <si>
    <t>Hoàng Vân</t>
  </si>
  <si>
    <t>21/10/2001</t>
  </si>
  <si>
    <t>DTE2153403010490</t>
  </si>
  <si>
    <t>23/04/2003</t>
  </si>
  <si>
    <t>Khá</t>
  </si>
  <si>
    <t>DTE2153401010234</t>
  </si>
  <si>
    <t>07/04/2003</t>
  </si>
  <si>
    <t>DTE2153403010189</t>
  </si>
  <si>
    <t>Ma Thị Ánh</t>
  </si>
  <si>
    <t>Thiều</t>
  </si>
  <si>
    <t>DTE2153403010242</t>
  </si>
  <si>
    <t>Phạm Ngọc</t>
  </si>
  <si>
    <t>11/04/2003</t>
  </si>
  <si>
    <t>DTE2153403010227</t>
  </si>
  <si>
    <t>DTE2153101040084</t>
  </si>
  <si>
    <t xml:space="preserve">Nguyễn Thị Lan </t>
  </si>
  <si>
    <t>DTE2153403010127</t>
  </si>
  <si>
    <t>15/10/2003</t>
  </si>
  <si>
    <t>DTE2153403010511</t>
  </si>
  <si>
    <t xml:space="preserve">Trần Khánh </t>
  </si>
  <si>
    <t>22/06/2003</t>
  </si>
  <si>
    <t xml:space="preserve">Đoàn Thanh </t>
  </si>
  <si>
    <t>DTE2153403010331</t>
  </si>
  <si>
    <t>Nguyễn Trần Diệu</t>
  </si>
  <si>
    <t>K18 - Kế toán E</t>
  </si>
  <si>
    <t>DTE2153403010405</t>
  </si>
  <si>
    <t>Vũ Thị Quỳnh</t>
  </si>
  <si>
    <t>DTE2153403010396</t>
  </si>
  <si>
    <t>Hà Kiều</t>
  </si>
  <si>
    <t>15/06/2003</t>
  </si>
  <si>
    <t>DTE2153403010434</t>
  </si>
  <si>
    <t>Vũ Thu</t>
  </si>
  <si>
    <t>DTE2153403010390</t>
  </si>
  <si>
    <t>DTE2153403010288</t>
  </si>
  <si>
    <t>Nguyễn Thị Tùng</t>
  </si>
  <si>
    <t>05/10/2003</t>
  </si>
  <si>
    <t>DTE2153403010402</t>
  </si>
  <si>
    <t>Kiều</t>
  </si>
  <si>
    <t>07/01/2003</t>
  </si>
  <si>
    <t>DTE2153403010426</t>
  </si>
  <si>
    <t>Nguyễn Thị Thuý</t>
  </si>
  <si>
    <t>DTE2153403010377</t>
  </si>
  <si>
    <t>DTE2153403010365</t>
  </si>
  <si>
    <t>30/11/2003</t>
  </si>
  <si>
    <t>DTE2153403010464</t>
  </si>
  <si>
    <t>DTE2153403010524</t>
  </si>
  <si>
    <t>Nguyễn Vũ Ngọc</t>
  </si>
  <si>
    <t>DTE2153403010482</t>
  </si>
  <si>
    <t>K18- Kế toán kiểm toán A</t>
  </si>
  <si>
    <t>DTE2153403010466</t>
  </si>
  <si>
    <t>27/09/2003</t>
  </si>
  <si>
    <t>DTE2153403010499</t>
  </si>
  <si>
    <t>Đinh Hồng</t>
  </si>
  <si>
    <t>10/06/2003</t>
  </si>
  <si>
    <t>DTE2153403010072</t>
  </si>
  <si>
    <t>DTE2153403010124</t>
  </si>
  <si>
    <t>DTE2153403010099</t>
  </si>
  <si>
    <t>08/05/2001</t>
  </si>
  <si>
    <t>DTE2153403010459</t>
  </si>
  <si>
    <t>Luyến</t>
  </si>
  <si>
    <t>30/12/2003</t>
  </si>
  <si>
    <t>DTE2153403010443</t>
  </si>
  <si>
    <t>Nguyễn Mỹ</t>
  </si>
  <si>
    <t>DTE2153403010132</t>
  </si>
  <si>
    <t>Lục Ánh</t>
  </si>
  <si>
    <t>DTE2153403010128</t>
  </si>
  <si>
    <t>Huỳnh Thị Thu</t>
  </si>
  <si>
    <t>03/01/2003</t>
  </si>
  <si>
    <t>DTE2153403010206</t>
  </si>
  <si>
    <t>Đỗ Trọng</t>
  </si>
  <si>
    <t>DTE2153403010075</t>
  </si>
  <si>
    <t>Nông Ngọc</t>
  </si>
  <si>
    <t>DTE2153403010118</t>
  </si>
  <si>
    <t>DTE2153403010478</t>
  </si>
  <si>
    <t>Nguyễn Anh</t>
  </si>
  <si>
    <t>DTE2153403010248</t>
  </si>
  <si>
    <t>Phan Thanh</t>
  </si>
  <si>
    <t>12/04/2003</t>
  </si>
  <si>
    <t>K18- Kế toán kiểm toán B</t>
  </si>
  <si>
    <t>DTE2153403010386</t>
  </si>
  <si>
    <t>Phạm Lê Khánh</t>
  </si>
  <si>
    <t>27/07/2003</t>
  </si>
  <si>
    <t>DTE2053403010464</t>
  </si>
  <si>
    <t>DTE2153403010289</t>
  </si>
  <si>
    <t>Cù Vũ Hiền</t>
  </si>
  <si>
    <t>DTE2153403010307</t>
  </si>
  <si>
    <t>Dương Thảo</t>
  </si>
  <si>
    <t>DTE2153403010393</t>
  </si>
  <si>
    <t>DTE2153403010274</t>
  </si>
  <si>
    <t>23/05/2003</t>
  </si>
  <si>
    <t>DTE2153403010410</t>
  </si>
  <si>
    <t>DTE2153403010236</t>
  </si>
  <si>
    <t>Hồ Thị Lan</t>
  </si>
  <si>
    <t>26/02/2003</t>
  </si>
  <si>
    <t>DTE2153403010323</t>
  </si>
  <si>
    <t>DTE2153403010145</t>
  </si>
  <si>
    <t>04/12/2003</t>
  </si>
  <si>
    <t>K19 - Kế toán A</t>
  </si>
  <si>
    <t>DTE2253403010172</t>
  </si>
  <si>
    <t>25/03/2004</t>
  </si>
  <si>
    <t>DTE2253403010141</t>
  </si>
  <si>
    <t>Giản Tuyết</t>
  </si>
  <si>
    <t>DTE2253403010120</t>
  </si>
  <si>
    <t>17/07/2004</t>
  </si>
  <si>
    <t>DTE2253403010128</t>
  </si>
  <si>
    <t>DTE2253403010047</t>
  </si>
  <si>
    <t>Lê Lan</t>
  </si>
  <si>
    <t>15/09/2004</t>
  </si>
  <si>
    <t>DTE2253403010134</t>
  </si>
  <si>
    <t>21/09/2004</t>
  </si>
  <si>
    <t>DTE2253403010349</t>
  </si>
  <si>
    <t>Lê Khánh</t>
  </si>
  <si>
    <t>28/11/2004</t>
  </si>
  <si>
    <t>22/06/2004</t>
  </si>
  <si>
    <t>K19 - Kế toán B</t>
  </si>
  <si>
    <t>22/02/2004</t>
  </si>
  <si>
    <t>Trần Thị</t>
  </si>
  <si>
    <t>Yến</t>
  </si>
  <si>
    <t>11/10/2004</t>
  </si>
  <si>
    <t>DTE2253403010041</t>
  </si>
  <si>
    <t>15/10/2004</t>
  </si>
  <si>
    <t>Bùi Thị Hiền</t>
  </si>
  <si>
    <t>02/01/2004</t>
  </si>
  <si>
    <t>DTE2253403010054</t>
  </si>
  <si>
    <t>18/02/2004</t>
  </si>
  <si>
    <t>DTE2253403010058</t>
  </si>
  <si>
    <t>30/09/2004</t>
  </si>
  <si>
    <t>DTE2253403010062</t>
  </si>
  <si>
    <t>Nguyễn Vũ Quỳnh</t>
  </si>
  <si>
    <t>12/10/2004</t>
  </si>
  <si>
    <t>DTE2253403010115</t>
  </si>
  <si>
    <t>Lưu Bạch Hồng</t>
  </si>
  <si>
    <t>K19 - Kế toán C</t>
  </si>
  <si>
    <t xml:space="preserve">Đặng Chí </t>
  </si>
  <si>
    <t>16/07/2001</t>
  </si>
  <si>
    <t>19/08/2004</t>
  </si>
  <si>
    <t>18/10/2004</t>
  </si>
  <si>
    <t>DTE2253403010238</t>
  </si>
  <si>
    <t>31/03/2004</t>
  </si>
  <si>
    <t>08/02/2004</t>
  </si>
  <si>
    <t>22/10/2004</t>
  </si>
  <si>
    <t>13/04/2003</t>
  </si>
  <si>
    <t>31/07/2004</t>
  </si>
  <si>
    <t>DTE2253403010213</t>
  </si>
  <si>
    <t>Nguyễn Xuân</t>
  </si>
  <si>
    <t>06/03/2004</t>
  </si>
  <si>
    <t>15/02/2004</t>
  </si>
  <si>
    <t>DTE2253403010272</t>
  </si>
  <si>
    <t>DTE2253403010253</t>
  </si>
  <si>
    <t>K19 - Kế toán D</t>
  </si>
  <si>
    <t>DTE2253403010423</t>
  </si>
  <si>
    <t>Thoan</t>
  </si>
  <si>
    <t>11/08/2004</t>
  </si>
  <si>
    <t>DTE2253403010304</t>
  </si>
  <si>
    <t>Lý Thị Hoài</t>
  </si>
  <si>
    <t>04/02/2002</t>
  </si>
  <si>
    <t>DTE2253403010287</t>
  </si>
  <si>
    <t>Đỗ Thị Anh</t>
  </si>
  <si>
    <t>04/12/2004</t>
  </si>
  <si>
    <t>13/04/2004</t>
  </si>
  <si>
    <t>DTE2253403010274</t>
  </si>
  <si>
    <t>27/07/2004</t>
  </si>
  <si>
    <t>Phạm Thanh</t>
  </si>
  <si>
    <t>Đào Mỹ</t>
  </si>
  <si>
    <t>DTE2253403010325</t>
  </si>
  <si>
    <t>10/12/2004</t>
  </si>
  <si>
    <t>DTE2253403010405</t>
  </si>
  <si>
    <t>Phùng Mỹ</t>
  </si>
  <si>
    <t>DTE2253403010133</t>
  </si>
  <si>
    <t>Lê Trần Quỳnh</t>
  </si>
  <si>
    <t>10/09/2004</t>
  </si>
  <si>
    <t>DTE2253403010160</t>
  </si>
  <si>
    <t>Chu Thị Thùy</t>
  </si>
  <si>
    <t>DTE2253403010331</t>
  </si>
  <si>
    <t>Đỗ Bạch</t>
  </si>
  <si>
    <t>24/12/2004</t>
  </si>
  <si>
    <t>16/08/2004</t>
  </si>
  <si>
    <t>10/02/2004</t>
  </si>
  <si>
    <t>17/10/2004</t>
  </si>
  <si>
    <t xml:space="preserve">Hoàng Thúy </t>
  </si>
  <si>
    <t xml:space="preserve">Dương Thị Hoa </t>
  </si>
  <si>
    <t>09/10/2004</t>
  </si>
  <si>
    <t xml:space="preserve">Nguyễn Hà </t>
  </si>
  <si>
    <t>13/03/2004</t>
  </si>
  <si>
    <t>27/02/2004</t>
  </si>
  <si>
    <t>DTE2253403010249</t>
  </si>
  <si>
    <t>Lương Hồng</t>
  </si>
  <si>
    <t>26/11/2004</t>
  </si>
  <si>
    <t>10/05/2003</t>
  </si>
  <si>
    <t>DTE2253403010066</t>
  </si>
  <si>
    <t>29/05/2004</t>
  </si>
  <si>
    <t>01/09/2004</t>
  </si>
  <si>
    <t>DTE2353403010102</t>
  </si>
  <si>
    <t>23/09/2005</t>
  </si>
  <si>
    <t>K20 - Kế toán 1</t>
  </si>
  <si>
    <t>DTE2353403010114</t>
  </si>
  <si>
    <t>16/07/2005</t>
  </si>
  <si>
    <t>DTE2353403010268</t>
  </si>
  <si>
    <t>Hoàng Phương</t>
  </si>
  <si>
    <t>17/04/2005</t>
  </si>
  <si>
    <t>DTE2353403010273</t>
  </si>
  <si>
    <t>09/09/2005</t>
  </si>
  <si>
    <t>DTE2353403010294</t>
  </si>
  <si>
    <t>Trần Huyền</t>
  </si>
  <si>
    <t>20/05/2005</t>
  </si>
  <si>
    <t>DTE2353403010304</t>
  </si>
  <si>
    <t>Đào Đức</t>
  </si>
  <si>
    <t>21/09/2005</t>
  </si>
  <si>
    <t>DTE2353403010040</t>
  </si>
  <si>
    <t>10/12/2005</t>
  </si>
  <si>
    <t>DTE2353403010331</t>
  </si>
  <si>
    <t>Lương Phương</t>
  </si>
  <si>
    <t>06/10/2005</t>
  </si>
  <si>
    <t>DTE2353403010168</t>
  </si>
  <si>
    <t>04/03/2005</t>
  </si>
  <si>
    <t>DTE2353403010181</t>
  </si>
  <si>
    <t>Nguyễn Thị Hoa</t>
  </si>
  <si>
    <t>08/04/2005</t>
  </si>
  <si>
    <t>DTE2353403010185</t>
  </si>
  <si>
    <t>Lê Hồng</t>
  </si>
  <si>
    <t>04/01/2005</t>
  </si>
  <si>
    <t>DTE2353403010213</t>
  </si>
  <si>
    <t>03/08/2005</t>
  </si>
  <si>
    <t>DTE2353403010244</t>
  </si>
  <si>
    <t>Nguyễn Lệ</t>
  </si>
  <si>
    <t>18/07/2005</t>
  </si>
  <si>
    <t>DTE2353403010295</t>
  </si>
  <si>
    <t>Vũ Quỳnh</t>
  </si>
  <si>
    <t>27/11/2005</t>
  </si>
  <si>
    <t>DTE2353403010013</t>
  </si>
  <si>
    <t>Võ Thu</t>
  </si>
  <si>
    <t>24/11/2005</t>
  </si>
  <si>
    <t>DTE2353403010027</t>
  </si>
  <si>
    <t>27/07/2005</t>
  </si>
  <si>
    <t>DTE2353403010002</t>
  </si>
  <si>
    <t>19/07/2005</t>
  </si>
  <si>
    <t>DTE2353403010049</t>
  </si>
  <si>
    <t>Đỗ Hương</t>
  </si>
  <si>
    <t>22/09/2005</t>
  </si>
  <si>
    <t>DTE2353403010112</t>
  </si>
  <si>
    <t>Vàng Thị</t>
  </si>
  <si>
    <t>26/06/2005</t>
  </si>
  <si>
    <t>DTE2353403010138</t>
  </si>
  <si>
    <t>13/04/2005</t>
  </si>
  <si>
    <t>DTE2353403010130</t>
  </si>
  <si>
    <t>Lý Ngọc</t>
  </si>
  <si>
    <t>11/02/2005</t>
  </si>
  <si>
    <t>DTE2353403010007</t>
  </si>
  <si>
    <t>19/11/2005</t>
  </si>
  <si>
    <t>DTE2353403010008</t>
  </si>
  <si>
    <t>Trần Thị Quỳnh</t>
  </si>
  <si>
    <t>19/09/2005</t>
  </si>
  <si>
    <t>DTE2353403010203</t>
  </si>
  <si>
    <t>Trịnh Phương</t>
  </si>
  <si>
    <t>12/02/2005</t>
  </si>
  <si>
    <t>DTE2353403010216</t>
  </si>
  <si>
    <t>25/06/2005</t>
  </si>
  <si>
    <t>DTE2353403010347</t>
  </si>
  <si>
    <t>06/12/2005</t>
  </si>
  <si>
    <t>DTE2353403010010</t>
  </si>
  <si>
    <t>17/02/2005</t>
  </si>
  <si>
    <t>DTE2353403010264</t>
  </si>
  <si>
    <t>Nhâm Thị</t>
  </si>
  <si>
    <t>28/10/2005</t>
  </si>
  <si>
    <t>DTE2353403010012</t>
  </si>
  <si>
    <t>Hồ Hải</t>
  </si>
  <si>
    <t>19/02/2005</t>
  </si>
  <si>
    <t>DTE2353403010151</t>
  </si>
  <si>
    <t>Đỗ Thị Dương</t>
  </si>
  <si>
    <t>Liễu</t>
  </si>
  <si>
    <t>15/10/2005</t>
  </si>
  <si>
    <t>K20 - Kế toán 2</t>
  </si>
  <si>
    <t>DTE2353403010060</t>
  </si>
  <si>
    <t>23/10/2005</t>
  </si>
  <si>
    <t>DTE2353403010086</t>
  </si>
  <si>
    <t>11/10/2005</t>
  </si>
  <si>
    <t>DTE2353403010186</t>
  </si>
  <si>
    <t>Đỗ Phương</t>
  </si>
  <si>
    <t>22/03/2005</t>
  </si>
  <si>
    <t>DTE2353403010140</t>
  </si>
  <si>
    <t>Vũ Thị Thanh</t>
  </si>
  <si>
    <t>12/11/2005</t>
  </si>
  <si>
    <t>DTE2353403010100</t>
  </si>
  <si>
    <t>18/10/2005</t>
  </si>
  <si>
    <t>DTE2353403010201</t>
  </si>
  <si>
    <t>05/10/2005</t>
  </si>
  <si>
    <t>DTE2353403010109</t>
  </si>
  <si>
    <t>10/07/2005</t>
  </si>
  <si>
    <t>DTE2353403010236</t>
  </si>
  <si>
    <t>Tạ Thị Thùy</t>
  </si>
  <si>
    <t>DTE2353403010066</t>
  </si>
  <si>
    <t>16/01/2005</t>
  </si>
  <si>
    <t>DTE2353403010089</t>
  </si>
  <si>
    <t>Bàng Thị Thu</t>
  </si>
  <si>
    <t>10/09/2005</t>
  </si>
  <si>
    <t>DTE2353403010042</t>
  </si>
  <si>
    <t>Lý Thị Kim</t>
  </si>
  <si>
    <t>Bên</t>
  </si>
  <si>
    <t>01/01/2005</t>
  </si>
  <si>
    <t>DTE2353403010058</t>
  </si>
  <si>
    <t>Đoàn Hương</t>
  </si>
  <si>
    <t>DTE2353403010177</t>
  </si>
  <si>
    <t>Nguyễn Hiền</t>
  </si>
  <si>
    <t>12/05/2005</t>
  </si>
  <si>
    <t>DTE2353403010212</t>
  </si>
  <si>
    <t>Tống Thị Bảo</t>
  </si>
  <si>
    <t>05/09/2005</t>
  </si>
  <si>
    <t>DTE2353403010139</t>
  </si>
  <si>
    <t>DTE2353403010075</t>
  </si>
  <si>
    <t>23/03/2005</t>
  </si>
  <si>
    <t>DTE2353403010240</t>
  </si>
  <si>
    <t>Lê Mai</t>
  </si>
  <si>
    <t>31/08/2005</t>
  </si>
  <si>
    <t>DTE2353403010065</t>
  </si>
  <si>
    <t>Đỗ Thúy</t>
  </si>
  <si>
    <t>26/07/2005</t>
  </si>
  <si>
    <t>DTE2353403010009</t>
  </si>
  <si>
    <t>09/03/2005</t>
  </si>
  <si>
    <t>DTE2353403010047</t>
  </si>
  <si>
    <t>14/05/2005</t>
  </si>
  <si>
    <t>DTE2353403010070</t>
  </si>
  <si>
    <t>Ngô Hoàng</t>
  </si>
  <si>
    <t>DTE2353403010174</t>
  </si>
  <si>
    <t>Lương Thị Khánh</t>
  </si>
  <si>
    <t>DTE2353403010287</t>
  </si>
  <si>
    <t>Phạm Huyền</t>
  </si>
  <si>
    <t>24/09/2005</t>
  </si>
  <si>
    <t>DTE2353403010171</t>
  </si>
  <si>
    <t>Ngô Khánh</t>
  </si>
  <si>
    <t>28/06/2005</t>
  </si>
  <si>
    <t>DTE2353403010259</t>
  </si>
  <si>
    <t>22/06/2005</t>
  </si>
  <si>
    <t>DTE2353403010222</t>
  </si>
  <si>
    <t>08/07/2005</t>
  </si>
  <si>
    <t>DTE2353403010067</t>
  </si>
  <si>
    <t>Nông Thị Thu</t>
  </si>
  <si>
    <t>01/03/2005</t>
  </si>
  <si>
    <t>K20 - Kế toán 3</t>
  </si>
  <si>
    <t>DTE2353403010034</t>
  </si>
  <si>
    <t>06/09/2005</t>
  </si>
  <si>
    <t>DTE2353403010038</t>
  </si>
  <si>
    <t>DTE2353403010321</t>
  </si>
  <si>
    <t>01/02/2005</t>
  </si>
  <si>
    <t>DTE2353403010063</t>
  </si>
  <si>
    <t>28/09/2005</t>
  </si>
  <si>
    <t>DTE2353403010080</t>
  </si>
  <si>
    <t>04/05/2005</t>
  </si>
  <si>
    <t>DTE2353403010133</t>
  </si>
  <si>
    <t>09/02/2005</t>
  </si>
  <si>
    <t>DTE2353403010200</t>
  </si>
  <si>
    <t>Nguyễn Thúy Kiều</t>
  </si>
  <si>
    <t>02/12/2005</t>
  </si>
  <si>
    <t>DTE2353403010221</t>
  </si>
  <si>
    <t>Từ Thị Minh</t>
  </si>
  <si>
    <t>06/08/2005</t>
  </si>
  <si>
    <t>DTE2353403010225</t>
  </si>
  <si>
    <t>DTE2353403010261</t>
  </si>
  <si>
    <t>09/12/2005</t>
  </si>
  <si>
    <t>DTE2353403010278</t>
  </si>
  <si>
    <t>08/01/2005</t>
  </si>
  <si>
    <t>DTE2353403010301</t>
  </si>
  <si>
    <t>03/08/2004</t>
  </si>
  <si>
    <t>DTE2353403010311</t>
  </si>
  <si>
    <t>04/09/2005</t>
  </si>
  <si>
    <t>DTE2353403010024</t>
  </si>
  <si>
    <t>08/11/2005</t>
  </si>
  <si>
    <t>DTE2353403010051</t>
  </si>
  <si>
    <t>12/01/2005</t>
  </si>
  <si>
    <t>DTE2353403010056</t>
  </si>
  <si>
    <t>27/02/2005</t>
  </si>
  <si>
    <t>DTE2353403010099</t>
  </si>
  <si>
    <t>DTE2353403010145</t>
  </si>
  <si>
    <t>Đỗ Thanh</t>
  </si>
  <si>
    <t>22/08/2005</t>
  </si>
  <si>
    <t>DTE2353403010144</t>
  </si>
  <si>
    <t>19/08/2005</t>
  </si>
  <si>
    <t>DTE2353403010156</t>
  </si>
  <si>
    <t>07/11/2005</t>
  </si>
  <si>
    <t>DTE2353403010167</t>
  </si>
  <si>
    <t>Hoàng Dương Khánh</t>
  </si>
  <si>
    <t>08/10/2005</t>
  </si>
  <si>
    <t>DTE2353403010187</t>
  </si>
  <si>
    <t>Đoàn Thị</t>
  </si>
  <si>
    <t>23/12/2005</t>
  </si>
  <si>
    <t>DTE2353403010193</t>
  </si>
  <si>
    <t>Nguyễn Phương Thảo</t>
  </si>
  <si>
    <t>DTE2353403010215</t>
  </si>
  <si>
    <t>DTE2353403010248</t>
  </si>
  <si>
    <t>13/09/2005</t>
  </si>
  <si>
    <t>DTE2353403010269</t>
  </si>
  <si>
    <t>DTE2353403010314</t>
  </si>
  <si>
    <t>Nguyễn Thị Trúc</t>
  </si>
  <si>
    <t>07/12/2005</t>
  </si>
  <si>
    <t>DTE2353403010041</t>
  </si>
  <si>
    <t>Ninh Bá Lý</t>
  </si>
  <si>
    <t>Bằng</t>
  </si>
  <si>
    <t>17/09/2005</t>
  </si>
  <si>
    <t>K20 - Kế toán 4</t>
  </si>
  <si>
    <t>DTE2353403010046</t>
  </si>
  <si>
    <t>01/05/2005</t>
  </si>
  <si>
    <t>DTE2353403010119</t>
  </si>
  <si>
    <t>Trịnh Thị Mai</t>
  </si>
  <si>
    <t>25/03/2005</t>
  </si>
  <si>
    <t>DTE2353403010219</t>
  </si>
  <si>
    <t>Trịnh Thị Minh</t>
  </si>
  <si>
    <t>13/06/2005</t>
  </si>
  <si>
    <t>DTE2353403010243</t>
  </si>
  <si>
    <t xml:space="preserve">Đoàn Tiểu </t>
  </si>
  <si>
    <t>19/01/2005</t>
  </si>
  <si>
    <t>DTE2353403010249</t>
  </si>
  <si>
    <t>03/03/2005</t>
  </si>
  <si>
    <t>DTE2353403010016</t>
  </si>
  <si>
    <t>Đoàn Thị Ngọc</t>
  </si>
  <si>
    <t>DTE2353403010019</t>
  </si>
  <si>
    <t>07/09/2005</t>
  </si>
  <si>
    <t>DTE2353403010068</t>
  </si>
  <si>
    <t>07/03/2005</t>
  </si>
  <si>
    <t>DTE2353403010126</t>
  </si>
  <si>
    <t>Vi Thị</t>
  </si>
  <si>
    <t>DTE2353403010136</t>
  </si>
  <si>
    <t xml:space="preserve">Lương Thị </t>
  </si>
  <si>
    <t>04/04/2005</t>
  </si>
  <si>
    <t>DTE2353403010141</t>
  </si>
  <si>
    <t>DTE2353403010165</t>
  </si>
  <si>
    <t>Hoàng Ngọc</t>
  </si>
  <si>
    <t>15/12/2005</t>
  </si>
  <si>
    <t>DTE2353403010166</t>
  </si>
  <si>
    <t>Đỗ Nhật</t>
  </si>
  <si>
    <t>18/01/2005</t>
  </si>
  <si>
    <t>DTE2353403010339</t>
  </si>
  <si>
    <t>Quan Thị</t>
  </si>
  <si>
    <t>20/01/2005</t>
  </si>
  <si>
    <t>DTE2353403010183</t>
  </si>
  <si>
    <t>26/08/2005</t>
  </si>
  <si>
    <t>DTE2353403010198</t>
  </si>
  <si>
    <t>Chiêu Thúy</t>
  </si>
  <si>
    <t>Ngà</t>
  </si>
  <si>
    <t>11/03/2005</t>
  </si>
  <si>
    <t>DTE2353403010220</t>
  </si>
  <si>
    <t>29/10/2005</t>
  </si>
  <si>
    <t>DTE2353403010237</t>
  </si>
  <si>
    <t>DTE2353403010247</t>
  </si>
  <si>
    <t>Dương Tuyết</t>
  </si>
  <si>
    <t>23/08/2005</t>
  </si>
  <si>
    <t>DTE2353403010256</t>
  </si>
  <si>
    <t>Đoàn Thị Thu</t>
  </si>
  <si>
    <t>11/11/2005</t>
  </si>
  <si>
    <t>DTE2353403010258</t>
  </si>
  <si>
    <t>DTE2353403010305</t>
  </si>
  <si>
    <t>Nguyễn Hà Anh</t>
  </si>
  <si>
    <t>DTE2353403010312</t>
  </si>
  <si>
    <t>Lê Thảo</t>
  </si>
  <si>
    <t>28/12/2005</t>
  </si>
  <si>
    <t>DTE2353403010031</t>
  </si>
  <si>
    <t>Tạ Tuấn</t>
  </si>
  <si>
    <t>04/08/2005</t>
  </si>
  <si>
    <t>K20 - Kế toán 5</t>
  </si>
  <si>
    <t>DTE2353403010053</t>
  </si>
  <si>
    <t>Nguyễn Thùy</t>
  </si>
  <si>
    <t>30/07/2005</t>
  </si>
  <si>
    <t>DTE2353403010202</t>
  </si>
  <si>
    <t>Dương Thị</t>
  </si>
  <si>
    <t>20/12/2005</t>
  </si>
  <si>
    <t>DTE2353403010094</t>
  </si>
  <si>
    <t>11/09/2005</t>
  </si>
  <si>
    <t>DTE2353403010300</t>
  </si>
  <si>
    <t>Bùi Huyền</t>
  </si>
  <si>
    <t>Xuất sắc</t>
  </si>
  <si>
    <t>DTE2353403010022</t>
  </si>
  <si>
    <t>Hoàng Tú</t>
  </si>
  <si>
    <t>16/11/2005</t>
  </si>
  <si>
    <t>DTE2353403010026</t>
  </si>
  <si>
    <t>03/11/2005</t>
  </si>
  <si>
    <t>DTE2353403010077</t>
  </si>
  <si>
    <t>09/05/2005</t>
  </si>
  <si>
    <t>DTE2353403010090</t>
  </si>
  <si>
    <t>DTE2353403010123</t>
  </si>
  <si>
    <t>13/01/2005</t>
  </si>
  <si>
    <t>DTE2353403010195</t>
  </si>
  <si>
    <t>29/08/2005</t>
  </si>
  <si>
    <t>DTE2353403010218</t>
  </si>
  <si>
    <t>04/10/2005</t>
  </si>
  <si>
    <t>DTE2353403010111</t>
  </si>
  <si>
    <t>15/06/2005</t>
  </si>
  <si>
    <t>DTE2353403010137</t>
  </si>
  <si>
    <t>07/02/2005</t>
  </si>
  <si>
    <t>DTE2353403010161</t>
  </si>
  <si>
    <t>Hà Thị Hồng</t>
  </si>
  <si>
    <t>21/11/2005</t>
  </si>
  <si>
    <t>DTE2353403010155</t>
  </si>
  <si>
    <t>Mai Hương</t>
  </si>
  <si>
    <t>26/01/2005</t>
  </si>
  <si>
    <t>DTE2353403010157</t>
  </si>
  <si>
    <t>DTE2353403010176</t>
  </si>
  <si>
    <t>Vũ Tường</t>
  </si>
  <si>
    <t>DTE2353403010206</t>
  </si>
  <si>
    <t>Đặng Thu</t>
  </si>
  <si>
    <t>05/02/2005</t>
  </si>
  <si>
    <t>DTE2353403010210</t>
  </si>
  <si>
    <t>Vũ Thị Hồng</t>
  </si>
  <si>
    <t>DTE2353403010228</t>
  </si>
  <si>
    <t>Bùi Dung</t>
  </si>
  <si>
    <t>16/10/2005</t>
  </si>
  <si>
    <t>DTE2353403010239</t>
  </si>
  <si>
    <t>26/02/2005</t>
  </si>
  <si>
    <t>DTE2353403010262</t>
  </si>
  <si>
    <t>29/06/2005</t>
  </si>
  <si>
    <t>DTE2353403010356</t>
  </si>
  <si>
    <t>27/04/2005</t>
  </si>
  <si>
    <t>K20 - Kế toán 6</t>
  </si>
  <si>
    <t>DTE2353403010355</t>
  </si>
  <si>
    <t>05/01/2005</t>
  </si>
  <si>
    <t>DTE2353403010320</t>
  </si>
  <si>
    <t>08/08/2005</t>
  </si>
  <si>
    <t>DTE2353403010369</t>
  </si>
  <si>
    <t xml:space="preserve">Phạm Quang </t>
  </si>
  <si>
    <t>11/12/2005</t>
  </si>
  <si>
    <t>DTE2353403010343</t>
  </si>
  <si>
    <t>11/06/2005</t>
  </si>
  <si>
    <t>DTE2353403010308</t>
  </si>
  <si>
    <t>Mạc Thị Hoài</t>
  </si>
  <si>
    <t>25/09/2005</t>
  </si>
  <si>
    <t>DTE2353403010357</t>
  </si>
  <si>
    <t>Đàm Thị Lập</t>
  </si>
  <si>
    <t>DTE2353403010319</t>
  </si>
  <si>
    <t>17/08/2005</t>
  </si>
  <si>
    <t>DTE2353403010358</t>
  </si>
  <si>
    <t>Vũ Phương</t>
  </si>
  <si>
    <t>DTE2353403010344</t>
  </si>
  <si>
    <t>20/11/2005</t>
  </si>
  <si>
    <t>DTE2353403010374</t>
  </si>
  <si>
    <t xml:space="preserve">Nguyễn Đỗ Gia </t>
  </si>
  <si>
    <t>Khuê</t>
  </si>
  <si>
    <t>30/06/2005</t>
  </si>
  <si>
    <t>DTE2353403010338</t>
  </si>
  <si>
    <t>DTE2353403010340</t>
  </si>
  <si>
    <t>Nguyễn Thị Cẩm</t>
  </si>
  <si>
    <t>18/12/2005</t>
  </si>
  <si>
    <t>DTE2353403010373</t>
  </si>
  <si>
    <t>Lê Nguyễn Ngọc</t>
  </si>
  <si>
    <t>29/07/2005</t>
  </si>
  <si>
    <t>DTE2353403010341</t>
  </si>
  <si>
    <t>23/11/2005</t>
  </si>
  <si>
    <t>DTE2353403010377</t>
  </si>
  <si>
    <t xml:space="preserve">La Hồng </t>
  </si>
  <si>
    <t>28/09/2004</t>
  </si>
  <si>
    <t>DTE2353403010372</t>
  </si>
  <si>
    <t xml:space="preserve">Mễ Thị </t>
  </si>
  <si>
    <t>24/12/2005</t>
  </si>
  <si>
    <t>DTE2353403010309</t>
  </si>
  <si>
    <t>26/12/2005</t>
  </si>
  <si>
    <t>Tổng</t>
  </si>
  <si>
    <t>K19 - KTKT A</t>
  </si>
  <si>
    <t>K19 - KTKT B</t>
  </si>
  <si>
    <t>I</t>
  </si>
  <si>
    <t>SV xuất sắc</t>
  </si>
  <si>
    <t>Lê Thùy Linh</t>
  </si>
  <si>
    <t>K18 KTĐT A</t>
  </si>
  <si>
    <t>Đoàn Lưu Ly</t>
  </si>
  <si>
    <t>Tạ Thanh Mai</t>
  </si>
  <si>
    <t>Nguyễn Bích Ngọc</t>
  </si>
  <si>
    <t>Ma Thị Nguyệt</t>
  </si>
  <si>
    <t>Dương Lệ Quyên</t>
  </si>
  <si>
    <t>Nguyễn Thị Thanh Tâm</t>
  </si>
  <si>
    <t>Nguyễn Thị Khánh Duyên</t>
  </si>
  <si>
    <t>Vũ Thùy Duyên</t>
  </si>
  <si>
    <t>Lưu Phương Linh</t>
  </si>
  <si>
    <t>Xuất Sắc</t>
  </si>
  <si>
    <t>DTE2253101040040</t>
  </si>
  <si>
    <t>Mai Xuân Tuấn</t>
  </si>
  <si>
    <t>Nguyễn Thị Thương</t>
  </si>
  <si>
    <t>DTE2353101010059</t>
  </si>
  <si>
    <t>Lê Huy Dũng</t>
  </si>
  <si>
    <t>K20 Kinh tế</t>
  </si>
  <si>
    <t>DTE2353101010045</t>
  </si>
  <si>
    <t>Trần Thị Tuyền</t>
  </si>
  <si>
    <t>Hầu Thị Bích Diệp</t>
  </si>
  <si>
    <t>K18 KTĐT B</t>
  </si>
  <si>
    <t>Phùng Thu Hà</t>
  </si>
  <si>
    <t xml:space="preserve">Xuất sắc </t>
  </si>
  <si>
    <t>Dương Thùy Linh</t>
  </si>
  <si>
    <t>Mè Văn Thành</t>
  </si>
  <si>
    <t>Dương Thị Tuyên</t>
  </si>
  <si>
    <t>II</t>
  </si>
  <si>
    <t>SV Giỏi</t>
  </si>
  <si>
    <t>Phạm Thị Duyên</t>
  </si>
  <si>
    <t>Phương Minh Hoa</t>
  </si>
  <si>
    <t>DTE2153101040008</t>
  </si>
  <si>
    <t>Phạm Quang Huy</t>
  </si>
  <si>
    <t>Dương Thị Thu Lê</t>
  </si>
  <si>
    <t>Trần Minh Quân</t>
  </si>
  <si>
    <t>Lê Thị Thanh Thảo</t>
  </si>
  <si>
    <t>DTE2153101050016</t>
  </si>
  <si>
    <t>Hoàng Ngọc Trọng</t>
  </si>
  <si>
    <t>Luân Văn Tấn</t>
  </si>
  <si>
    <t>DTE2253101010027</t>
  </si>
  <si>
    <t>Dương Thùy Dung</t>
  </si>
  <si>
    <t>Dương Thị Điệp</t>
  </si>
  <si>
    <t>Tạ Thị Bích Ngọc</t>
  </si>
  <si>
    <t>Phùng Thị Trang</t>
  </si>
  <si>
    <t>DTE2353101040017</t>
  </si>
  <si>
    <t>Nguyễn Thị Ngọc Huyền</t>
  </si>
  <si>
    <t xml:space="preserve">K20 KTĐT </t>
  </si>
  <si>
    <t>DTE2353101040035</t>
  </si>
  <si>
    <t>Nguyễn Thiện Vui</t>
  </si>
  <si>
    <t>DTE2353101010007</t>
  </si>
  <si>
    <t>Nguyễn Ngọc Diệp</t>
  </si>
  <si>
    <t>DTE2353101010009</t>
  </si>
  <si>
    <t>Chu Ngọc Hoài</t>
  </si>
  <si>
    <t>DTE2353101010054</t>
  </si>
  <si>
    <t>Tống Phương Linh</t>
  </si>
  <si>
    <t>DTE2353101010037</t>
  </si>
  <si>
    <t>Ngô Uyên Nhi</t>
  </si>
  <si>
    <t>DTE2353101010041</t>
  </si>
  <si>
    <t>Mẫn Thị Duyên</t>
  </si>
  <si>
    <t>Lưu Thị Thu Hường</t>
  </si>
  <si>
    <t>DTE2153101010034</t>
  </si>
  <si>
    <t>Nguyễn Phương Lam</t>
  </si>
  <si>
    <t>DTE2153101010032</t>
  </si>
  <si>
    <t>Nguyễn Thị Liên</t>
  </si>
  <si>
    <t>Phan Ngọc Linh</t>
  </si>
  <si>
    <t>DTE2153101010012</t>
  </si>
  <si>
    <t>Trần Thùy Linh</t>
  </si>
  <si>
    <t>Nguyễn Thị Kim Loan</t>
  </si>
  <si>
    <t>Tô Thị Loan</t>
  </si>
  <si>
    <t>Đỗ Thị Phương</t>
  </si>
  <si>
    <t>Trần Hồng Sơn</t>
  </si>
  <si>
    <t>Trần Phương Thảo</t>
  </si>
  <si>
    <t>DTE2153101010063</t>
  </si>
  <si>
    <t>Đinh Thị Thu Trang</t>
  </si>
  <si>
    <t>III</t>
  </si>
  <si>
    <t>SV Khá</t>
  </si>
  <si>
    <t>DTE2153101040010</t>
  </si>
  <si>
    <t>Phạm Anh Hiếu</t>
  </si>
  <si>
    <t>DTE2153101040042</t>
  </si>
  <si>
    <t>Trần Gia Nhân</t>
  </si>
  <si>
    <t>DTE2153101050030</t>
  </si>
  <si>
    <t>Nguyễn Vũ Vi Anh</t>
  </si>
  <si>
    <t>Mai Ngọc Duy</t>
  </si>
  <si>
    <t>DTE2153101050003</t>
  </si>
  <si>
    <t>Đinh Trần Thùy Dương</t>
  </si>
  <si>
    <t>DTE2153101050010</t>
  </si>
  <si>
    <t>Nông Thị Linh</t>
  </si>
  <si>
    <t>DTE2153101050041</t>
  </si>
  <si>
    <t>Vi Khánh Linh</t>
  </si>
  <si>
    <t>DTE2153101050013</t>
  </si>
  <si>
    <t>Nguyễn Hồng Ngọc</t>
  </si>
  <si>
    <t>DTE2153101050042</t>
  </si>
  <si>
    <t>Hoàng Trọng Phúc</t>
  </si>
  <si>
    <t>Thân Thị Thu Hiên</t>
  </si>
  <si>
    <t>DTE2253101040027</t>
  </si>
  <si>
    <t>Dương Văn Kiên</t>
  </si>
  <si>
    <t> 18/06/2004</t>
  </si>
  <si>
    <t>DTE2253101040051</t>
  </si>
  <si>
    <t>Phạm Gia Thái</t>
  </si>
  <si>
    <t>DTE2253101040020</t>
  </si>
  <si>
    <t>Nguyễn Anh Tiến</t>
  </si>
  <si>
    <t>DTE2253101040013</t>
  </si>
  <si>
    <t>Nguyễn Thu Uyên</t>
  </si>
  <si>
    <t>DTE2253101010060</t>
  </si>
  <si>
    <t>Nguyễn Tùng Dương</t>
  </si>
  <si>
    <t>DTE2253101010077</t>
  </si>
  <si>
    <t>Nguyễn Đức Huy</t>
  </si>
  <si>
    <t>DTE2253101010035</t>
  </si>
  <si>
    <t>Vũ Thị Thanh Ngân</t>
  </si>
  <si>
    <t>DTE2353101040008</t>
  </si>
  <si>
    <t>Bùi Quang Hiếu</t>
  </si>
  <si>
    <t>K20 KTĐT</t>
  </si>
  <si>
    <t>DTE2353101040016</t>
  </si>
  <si>
    <t>Phạm Thị Thu Huyền</t>
  </si>
  <si>
    <t>DTE2353101040030</t>
  </si>
  <si>
    <t>Hồ Minh Thịnh</t>
  </si>
  <si>
    <t>DTE2353101040010</t>
  </si>
  <si>
    <t>Nguyễn Thị Phương Hoa</t>
  </si>
  <si>
    <t>DTE2353101040019</t>
  </si>
  <si>
    <t>Nguyễn Thanh Loan</t>
  </si>
  <si>
    <t>DTE2353101050004</t>
  </si>
  <si>
    <t>Đặng Thị Mai Hương</t>
  </si>
  <si>
    <t>K20 KTPT</t>
  </si>
  <si>
    <t>DTE2353101050006</t>
  </si>
  <si>
    <t>Nguyễn Thu Quyên</t>
  </si>
  <si>
    <t>DTE2353101010003</t>
  </si>
  <si>
    <t>Nguyễn Thị Lan Anh</t>
  </si>
  <si>
    <t>DTE2353101010005</t>
  </si>
  <si>
    <t>Nguyễn Chí Công</t>
  </si>
  <si>
    <t>DTE2353101010028</t>
  </si>
  <si>
    <t>Dương Khánh Linh</t>
  </si>
  <si>
    <t>DTE2353101010027</t>
  </si>
  <si>
    <t>Trần Khánh Linh</t>
  </si>
  <si>
    <t>DTE2353101010030</t>
  </si>
  <si>
    <t>Đàm Yến Ly</t>
  </si>
  <si>
    <t>DTE2353101010033</t>
  </si>
  <si>
    <t>Nguyễn Thị Thùy Ly</t>
  </si>
  <si>
    <t>DTE2353101010042</t>
  </si>
  <si>
    <t>Dương Thị Như Thùy</t>
  </si>
  <si>
    <t>DTE2353101010044</t>
  </si>
  <si>
    <t>Phạm Thùy Trang</t>
  </si>
  <si>
    <t>DTE2353101010046</t>
  </si>
  <si>
    <t>Nguyễn Hà Vy</t>
  </si>
  <si>
    <t>DTE2153101010009</t>
  </si>
  <si>
    <t>Nguyễn Thị Thu Hà</t>
  </si>
  <si>
    <t>DTE2153101010046</t>
  </si>
  <si>
    <t>Bùi Huy Hoàng</t>
  </si>
  <si>
    <t>DTE2153101010048</t>
  </si>
  <si>
    <t>Lương Ngọc Mạnh</t>
  </si>
  <si>
    <t>DTE2153101040004</t>
  </si>
  <si>
    <t>Nguyễn Minh Tân</t>
  </si>
  <si>
    <t>Phạm Khánh Thảo</t>
  </si>
  <si>
    <t>DTE2153101010052</t>
  </si>
  <si>
    <t>Trần Thị Thuỳ</t>
  </si>
  <si>
    <t>17/02/2003</t>
  </si>
  <si>
    <t>DTE2153101010061</t>
  </si>
  <si>
    <t>Ngô Thị Thu Thuỷ</t>
  </si>
  <si>
    <t>14/04/2003</t>
  </si>
  <si>
    <t>DTE2153101010050</t>
  </si>
  <si>
    <t>Lưu Phương Thuý</t>
  </si>
  <si>
    <t>DTE2153101010047</t>
  </si>
  <si>
    <t>Hoàng Thị Huyền Trang</t>
  </si>
  <si>
    <t>DTE2153101010016</t>
  </si>
  <si>
    <t>Nguyễn Nhật Trường</t>
  </si>
  <si>
    <t>25/05/2003</t>
  </si>
  <si>
    <t>DTE2153101040077</t>
  </si>
  <si>
    <t>Trần Ngọc Tuấn</t>
  </si>
  <si>
    <t>DTE2153101010031</t>
  </si>
  <si>
    <t>Vũ Minh Tuấn</t>
  </si>
  <si>
    <t>DTE2153101010019</t>
  </si>
  <si>
    <t>Phạm Thanh Tùng</t>
  </si>
  <si>
    <t xml:space="preserve"> NĂM HỌC 2023-2024 - KHOA KINH TẾ</t>
  </si>
  <si>
    <t xml:space="preserve"> NĂM HỌC 2023-2024 - KHOA NGÂN HÀNG - TÀI CHÍNH</t>
  </si>
  <si>
    <t>DTE2153402010167</t>
  </si>
  <si>
    <t>DTE2153402010025</t>
  </si>
  <si>
    <t>Trương Mỹ</t>
  </si>
  <si>
    <t>DTE2153402010004</t>
  </si>
  <si>
    <t>Bùi Minh</t>
  </si>
  <si>
    <t>15/01/2003</t>
  </si>
  <si>
    <t>DTE2153401150072</t>
  </si>
  <si>
    <t>DTE2153402010053</t>
  </si>
  <si>
    <t>Phan Mỹ</t>
  </si>
  <si>
    <t>11/05/2003</t>
  </si>
  <si>
    <t>DTE2153402010089</t>
  </si>
  <si>
    <t>DTE2153402010075</t>
  </si>
  <si>
    <t>DTE2153402010113</t>
  </si>
  <si>
    <t>13/05/2003</t>
  </si>
  <si>
    <t>DTE2153402010138</t>
  </si>
  <si>
    <t>09/06/2003</t>
  </si>
  <si>
    <t>DTE2153402010106</t>
  </si>
  <si>
    <t>DTE2153402010099</t>
  </si>
  <si>
    <t>DTE2153402010181</t>
  </si>
  <si>
    <t>05/04/2003</t>
  </si>
  <si>
    <t>DTE2153402010112</t>
  </si>
  <si>
    <t>22/07/2003</t>
  </si>
  <si>
    <t>DTE2153402010129</t>
  </si>
  <si>
    <t>DTE2153402010095</t>
  </si>
  <si>
    <t>DTE2153402010166</t>
  </si>
  <si>
    <t>14/02/2003</t>
  </si>
  <si>
    <t>DTE2153402010027</t>
  </si>
  <si>
    <t>La Thị Bảo</t>
  </si>
  <si>
    <t>DTE2153402010039</t>
  </si>
  <si>
    <t>Ngô Huyền</t>
  </si>
  <si>
    <t>DTE2153402010110</t>
  </si>
  <si>
    <t>Đoàn Kiều Linh</t>
  </si>
  <si>
    <t>29/09/2003</t>
  </si>
  <si>
    <t>DTE2153402010022</t>
  </si>
  <si>
    <t>DTE2153402010031</t>
  </si>
  <si>
    <t>DTE2153402010108</t>
  </si>
  <si>
    <t>Nguyễn Quang</t>
  </si>
  <si>
    <t>DTE2153402010078</t>
  </si>
  <si>
    <t>DTE2153402010101</t>
  </si>
  <si>
    <t>Lưu Thị Kiều</t>
  </si>
  <si>
    <t>DTE2153402010084</t>
  </si>
  <si>
    <t>Đoàn Thị Bằng</t>
  </si>
  <si>
    <t>DTE2253402010020</t>
  </si>
  <si>
    <t>Bùi Quốc</t>
  </si>
  <si>
    <t>09/01/2004</t>
  </si>
  <si>
    <t>DTE2253402010038</t>
  </si>
  <si>
    <t>17/02/2004</t>
  </si>
  <si>
    <t>DTE2253402010026</t>
  </si>
  <si>
    <t>Nguyễn Chi</t>
  </si>
  <si>
    <t>DTE2253402010117</t>
  </si>
  <si>
    <t>12/02/2004</t>
  </si>
  <si>
    <t>DTE2253402010034</t>
  </si>
  <si>
    <t>07/09/2004</t>
  </si>
  <si>
    <t>DTE2253402010147</t>
  </si>
  <si>
    <t>DTE2253402010045</t>
  </si>
  <si>
    <t>04/01/2004</t>
  </si>
  <si>
    <t>DTE2253402010075</t>
  </si>
  <si>
    <t>28/06/2000</t>
  </si>
  <si>
    <t>DTE2253402010072</t>
  </si>
  <si>
    <t>Nguyễn Mạnh</t>
  </si>
  <si>
    <t>Dương Thu</t>
  </si>
  <si>
    <t>DTE2253402010085</t>
  </si>
  <si>
    <t>Lý Thị Ngọc</t>
  </si>
  <si>
    <t>Trần Kim</t>
  </si>
  <si>
    <t>DTE2253402010100</t>
  </si>
  <si>
    <t>DTE2253402010102</t>
  </si>
  <si>
    <t>Trần Tuệ</t>
  </si>
  <si>
    <t>DTE2253402010132</t>
  </si>
  <si>
    <t>23/12/2004</t>
  </si>
  <si>
    <t>DTE2253402010109</t>
  </si>
  <si>
    <t>Đàm Đình</t>
  </si>
  <si>
    <t>Tưởng</t>
  </si>
  <si>
    <t>DTE2253402010052</t>
  </si>
  <si>
    <t>Triệu Ngọc Minh</t>
  </si>
  <si>
    <t>19/06/2004</t>
  </si>
  <si>
    <t>DTE2253402010057</t>
  </si>
  <si>
    <t>DTE2253402010021</t>
  </si>
  <si>
    <t>10/01/2004</t>
  </si>
  <si>
    <t>DTE2253402010058</t>
  </si>
  <si>
    <t>DTE2253402010040</t>
  </si>
  <si>
    <t>Hoàng Trần Diệp</t>
  </si>
  <si>
    <t>DTE2253402010089</t>
  </si>
  <si>
    <t>Nguyễn Trà</t>
  </si>
  <si>
    <t>DTE2253402010120</t>
  </si>
  <si>
    <t>DTE2253402010043</t>
  </si>
  <si>
    <t>Cao Thu</t>
  </si>
  <si>
    <t>11/04/2005</t>
  </si>
  <si>
    <t>K20 TCNH 1</t>
  </si>
  <si>
    <t>DTE2353402010029</t>
  </si>
  <si>
    <t>Đặng Thị Thanh</t>
  </si>
  <si>
    <t>24/06/2005</t>
  </si>
  <si>
    <t>DTE2353402010122</t>
  </si>
  <si>
    <t>06/02/2005</t>
  </si>
  <si>
    <t>DTF207220204175</t>
  </si>
  <si>
    <t xml:space="preserve">Hoàng Kim </t>
  </si>
  <si>
    <t>Liên (N2)</t>
  </si>
  <si>
    <t>26/06/2000</t>
  </si>
  <si>
    <t>DTE2353402010078</t>
  </si>
  <si>
    <t>DTE2353402010011</t>
  </si>
  <si>
    <t>Hoàng Thị Phương</t>
  </si>
  <si>
    <t>DTE2353402010036</t>
  </si>
  <si>
    <t>18/02/2005</t>
  </si>
  <si>
    <t>DTE2353402010039</t>
  </si>
  <si>
    <t>Nguyễn Bá Thu</t>
  </si>
  <si>
    <t>DTE2353402010057</t>
  </si>
  <si>
    <t>Lành</t>
  </si>
  <si>
    <t>01/11/2005</t>
  </si>
  <si>
    <t>DTE2353402010063</t>
  </si>
  <si>
    <t>Hoàng Kim</t>
  </si>
  <si>
    <t>29/11/2005</t>
  </si>
  <si>
    <t>DTE2353402010077</t>
  </si>
  <si>
    <t>16/05/2005</t>
  </si>
  <si>
    <t>DTE2353402010083</t>
  </si>
  <si>
    <t>30/01/2005</t>
  </si>
  <si>
    <t>DTE2353402010100</t>
  </si>
  <si>
    <t>Dương Minh</t>
  </si>
  <si>
    <t>08/12/2005</t>
  </si>
  <si>
    <t>DTE2353402010101</t>
  </si>
  <si>
    <t>DTE2353402010014</t>
  </si>
  <si>
    <t>Lương Vũ Ngọc</t>
  </si>
  <si>
    <t>18/03/2005</t>
  </si>
  <si>
    <t>DTE2353402010023</t>
  </si>
  <si>
    <t>DTE2353402010042</t>
  </si>
  <si>
    <t>16/02/2005</t>
  </si>
  <si>
    <t>DTE2353402010119</t>
  </si>
  <si>
    <t>Bế Chí</t>
  </si>
  <si>
    <t>DTE2353402010070</t>
  </si>
  <si>
    <t>Trần Đức</t>
  </si>
  <si>
    <t>DTE2353402010081</t>
  </si>
  <si>
    <t>Triệu Linh</t>
  </si>
  <si>
    <t>31/10/2005</t>
  </si>
  <si>
    <t>DTE2353402010095</t>
  </si>
  <si>
    <t>14/04/2005</t>
  </si>
  <si>
    <t>DTE2353402010103</t>
  </si>
  <si>
    <t>05/04/2005</t>
  </si>
  <si>
    <t>DTE2353402010065</t>
  </si>
  <si>
    <t>K20 TCNH 2</t>
  </si>
  <si>
    <t>DTE2353402010097</t>
  </si>
  <si>
    <t>Hoàng Hoài</t>
  </si>
  <si>
    <t>27/09/2005</t>
  </si>
  <si>
    <t>DTE2353402010105</t>
  </si>
  <si>
    <t>Nguyễn Lê Quỳnh</t>
  </si>
  <si>
    <t>DTE2353402010104</t>
  </si>
  <si>
    <t>25/07/2005</t>
  </si>
  <si>
    <t>DTE2353402010133</t>
  </si>
  <si>
    <t xml:space="preserve">Nông Thị </t>
  </si>
  <si>
    <t>21/04/2005</t>
  </si>
  <si>
    <t>DTE2353402010003</t>
  </si>
  <si>
    <t>Doanh Thị</t>
  </si>
  <si>
    <t>Ái</t>
  </si>
  <si>
    <t>21/12/2005</t>
  </si>
  <si>
    <t>DTE2353402010026</t>
  </si>
  <si>
    <t>DTE2353402010031</t>
  </si>
  <si>
    <t>Trần Mai</t>
  </si>
  <si>
    <t>09/06/2005</t>
  </si>
  <si>
    <t>DTE2353402010046</t>
  </si>
  <si>
    <t>14/12/2005</t>
  </si>
  <si>
    <t>DTE2353402010049</t>
  </si>
  <si>
    <t>Phạm Lê</t>
  </si>
  <si>
    <t>18/08/2005</t>
  </si>
  <si>
    <t>DTE2353402010056</t>
  </si>
  <si>
    <t>29/05/2005</t>
  </si>
  <si>
    <t>DTE2353402010087</t>
  </si>
  <si>
    <t>DTE2353402010106</t>
  </si>
  <si>
    <t>30/04/2005</t>
  </si>
  <si>
    <t>DTE2353402010107</t>
  </si>
  <si>
    <t>Tạ Thị Minh</t>
  </si>
  <si>
    <t>DTE2353402010123</t>
  </si>
  <si>
    <t>Nông Quỳnh</t>
  </si>
  <si>
    <t>DTE2353402010024</t>
  </si>
  <si>
    <t>Ngô Yến</t>
  </si>
  <si>
    <t>21/06/2005</t>
  </si>
  <si>
    <t>DTE2353402010040</t>
  </si>
  <si>
    <t>DTE2353402010048</t>
  </si>
  <si>
    <t>Trần Thị Thanh</t>
  </si>
  <si>
    <t>19/12/2005</t>
  </si>
  <si>
    <t>DTE2353402010045</t>
  </si>
  <si>
    <t>Đoàn Thị Đức</t>
  </si>
  <si>
    <t>25/11/2005</t>
  </si>
  <si>
    <t>DTE2353402010055</t>
  </si>
  <si>
    <t>DTE2353402010132</t>
  </si>
  <si>
    <t>DTE2353402010126</t>
  </si>
  <si>
    <t>Luận Thị Thu</t>
  </si>
  <si>
    <t>17/05/2005</t>
  </si>
  <si>
    <t>DTE2353402010073</t>
  </si>
  <si>
    <t>Nguyễn Thiên</t>
  </si>
  <si>
    <t>04/11/2005</t>
  </si>
  <si>
    <t>DTE2353402010086</t>
  </si>
  <si>
    <t>Vi Kiều</t>
  </si>
  <si>
    <t>02/11/2005</t>
  </si>
  <si>
    <t>DTE2353402010092</t>
  </si>
  <si>
    <t>Đặng Diễm</t>
  </si>
  <si>
    <t>DTE2353402010091</t>
  </si>
  <si>
    <t>DTE2353402010099</t>
  </si>
  <si>
    <t>Thuý</t>
  </si>
  <si>
    <t>DTE2353402010109</t>
  </si>
  <si>
    <t>23/05/2005</t>
  </si>
  <si>
    <t>DTE2353402010135</t>
  </si>
  <si>
    <t>Lâm Hoàng</t>
  </si>
  <si>
    <t xml:space="preserve"> NĂM HỌC 2023-2024  KHOA QUẢN LÝ - LUẬT KINH TẾ</t>
  </si>
  <si>
    <t>Stt</t>
  </si>
  <si>
    <t>3,94</t>
  </si>
  <si>
    <t>3,63</t>
  </si>
  <si>
    <t>DTE2153801070010</t>
  </si>
  <si>
    <t>Vũ Thị Thùy Dương</t>
  </si>
  <si>
    <t>3,47</t>
  </si>
  <si>
    <t xml:space="preserve">Vì Thị Thông </t>
  </si>
  <si>
    <t>3,44</t>
  </si>
  <si>
    <t>Hoàng Thu Hà</t>
  </si>
  <si>
    <t>Nguyễn Thị Quý</t>
  </si>
  <si>
    <t>Nguyễn Thanh Trà</t>
  </si>
  <si>
    <t>Nguyễn Thị Hồng Hạnh</t>
  </si>
  <si>
    <t>3,28</t>
  </si>
  <si>
    <t>3,22</t>
  </si>
  <si>
    <t>DTE2153801070025</t>
  </si>
  <si>
    <t>3,25</t>
  </si>
  <si>
    <t>DTE2153801070092</t>
  </si>
  <si>
    <t>Nguyễn Kiều Nga</t>
  </si>
  <si>
    <t>Trần Ngọc Anh</t>
  </si>
  <si>
    <t>DTE2153801070078</t>
  </si>
  <si>
    <t>Nguyễn Thị Mỹ</t>
  </si>
  <si>
    <t>DTE2153801070045</t>
  </si>
  <si>
    <t>Nguyễn Thị Thùy Linh</t>
  </si>
  <si>
    <t>2,97</t>
  </si>
  <si>
    <t>Phan Nguyễn Đức Trường</t>
  </si>
  <si>
    <t>Nguyễn Thúy Hiền</t>
  </si>
  <si>
    <t>DTE2153801070059</t>
  </si>
  <si>
    <t>Giá Hoàng Ngọc Hân</t>
  </si>
  <si>
    <t>DTE2153801070037</t>
  </si>
  <si>
    <t>Nguyễn Thị Kiều Vân</t>
  </si>
  <si>
    <t>DTE2153801070080</t>
  </si>
  <si>
    <t>Nguyễn Thị Tố Uyên</t>
  </si>
  <si>
    <t>2,75</t>
  </si>
  <si>
    <t>Trần Mai Linh</t>
  </si>
  <si>
    <t>2,72</t>
  </si>
  <si>
    <t>DTE2153801070069</t>
  </si>
  <si>
    <t>Cao Thị Hương Giang</t>
  </si>
  <si>
    <t>2,68</t>
  </si>
  <si>
    <t>DTE2153801070024</t>
  </si>
  <si>
    <t>Nguyễn Tuyết Nhung</t>
  </si>
  <si>
    <t>2,56</t>
  </si>
  <si>
    <t>DTE2153801070086</t>
  </si>
  <si>
    <t>Lê Thị Thu Nga</t>
  </si>
  <si>
    <t>Hứa Thị Lê</t>
  </si>
  <si>
    <t>2,5</t>
  </si>
  <si>
    <t>DTE2153801070083</t>
  </si>
  <si>
    <t>Lương Thế Anh</t>
  </si>
  <si>
    <t>2,50</t>
  </si>
  <si>
    <t>DTE2153801070027</t>
  </si>
  <si>
    <t>Phạm Khánh Ly</t>
  </si>
  <si>
    <t>DTE2153801070014</t>
  </si>
  <si>
    <t>Trần Trọng Quyết</t>
  </si>
  <si>
    <t>DTE2153801070016</t>
  </si>
  <si>
    <t>DTE2153404030060</t>
  </si>
  <si>
    <t>Lý Thị Ngọc Ánh</t>
  </si>
  <si>
    <t>DTE2153404030026</t>
  </si>
  <si>
    <t>Nông Thị Mỹ Duyên</t>
  </si>
  <si>
    <t>3,6</t>
  </si>
  <si>
    <t>3,17</t>
  </si>
  <si>
    <t>3,26</t>
  </si>
  <si>
    <t>3,86</t>
  </si>
  <si>
    <t>DTE2153404030003</t>
  </si>
  <si>
    <t>Từ Thị Mai</t>
  </si>
  <si>
    <t>3,31</t>
  </si>
  <si>
    <t>DTE2153404030070</t>
  </si>
  <si>
    <t>Ngô Thị Bích Ngọc</t>
  </si>
  <si>
    <t>3,29</t>
  </si>
  <si>
    <t>DTE2153404030056</t>
  </si>
  <si>
    <t>Nguyễn Thị Bảo Ngọc</t>
  </si>
  <si>
    <t>DTE2153404030045</t>
  </si>
  <si>
    <t>Tạ Thị Quyên</t>
  </si>
  <si>
    <t>DTE2153404030011</t>
  </si>
  <si>
    <t>Trương Quang Sáng</t>
  </si>
  <si>
    <t>2,83</t>
  </si>
  <si>
    <t>DTE2153404030052</t>
  </si>
  <si>
    <t>Trương Thị Phương Thảo</t>
  </si>
  <si>
    <t>3,11</t>
  </si>
  <si>
    <t>DTE2153404030058</t>
  </si>
  <si>
    <t>3,74</t>
  </si>
  <si>
    <t>DTE2153404030053</t>
  </si>
  <si>
    <t>Hoàng Thị Ngọc Anh</t>
  </si>
  <si>
    <t>3,4</t>
  </si>
  <si>
    <t>3,54</t>
  </si>
  <si>
    <t>DTE2153404030128</t>
  </si>
  <si>
    <t>Nguyễn Quốc Anh</t>
  </si>
  <si>
    <t>3,36</t>
  </si>
  <si>
    <t>DTE2153404030076</t>
  </si>
  <si>
    <t>Lăng Thị Mỹ Linh</t>
  </si>
  <si>
    <t>3,2</t>
  </si>
  <si>
    <t>3,23</t>
  </si>
  <si>
    <t>DTE2153404030113</t>
  </si>
  <si>
    <t>Lê Hải Anh</t>
  </si>
  <si>
    <t>2,55</t>
  </si>
  <si>
    <t>DTE2153404030079</t>
  </si>
  <si>
    <t>Trần Quỳnh Chi</t>
  </si>
  <si>
    <t>DTE2153404030104</t>
  </si>
  <si>
    <t>Bùi Thị Thúy Hằng</t>
  </si>
  <si>
    <t>DTE2153404030106</t>
  </si>
  <si>
    <t>Đỗ Thị Hoa</t>
  </si>
  <si>
    <t>2,64</t>
  </si>
  <si>
    <t>DTE2153404030124</t>
  </si>
  <si>
    <t>Lý Thị Quỳnh Hoa</t>
  </si>
  <si>
    <t>DTE2153404030082</t>
  </si>
  <si>
    <t>Hoàng Thị Khuyên</t>
  </si>
  <si>
    <t>DTE2153404030123</t>
  </si>
  <si>
    <t>Dương Thị Loan</t>
  </si>
  <si>
    <t>2,93</t>
  </si>
  <si>
    <t>DTE2153404030073</t>
  </si>
  <si>
    <t>Đinh Thị Loan</t>
  </si>
  <si>
    <t>DTE2153404030089</t>
  </si>
  <si>
    <t>Trần Phương Nam</t>
  </si>
  <si>
    <t>2,51</t>
  </si>
  <si>
    <t>DTE2153404030023</t>
  </si>
  <si>
    <t>Nguyễn Huy Ngọc</t>
  </si>
  <si>
    <t>2,73</t>
  </si>
  <si>
    <t>DTE2153402010073</t>
  </si>
  <si>
    <t>Vũ Hà Phương</t>
  </si>
  <si>
    <t>DTE2153404030102</t>
  </si>
  <si>
    <t>Phạm Minh Phương</t>
  </si>
  <si>
    <t>DTE2153404030075</t>
  </si>
  <si>
    <t>Nguyễn Thị Quế</t>
  </si>
  <si>
    <t>DTE2153404030068</t>
  </si>
  <si>
    <t>Nguyễn Viết Quý</t>
  </si>
  <si>
    <t>2,54</t>
  </si>
  <si>
    <t>DTE2153404030098</t>
  </si>
  <si>
    <t>Phan Văn Quyền</t>
  </si>
  <si>
    <t>DTE2153404030121</t>
  </si>
  <si>
    <t>Nguyễn Thị Như Sen</t>
  </si>
  <si>
    <t>DTE2153404030064</t>
  </si>
  <si>
    <t>Hà Thị Thảo</t>
  </si>
  <si>
    <t>DTE2153404030099</t>
  </si>
  <si>
    <t>Bùi Thị Trà</t>
  </si>
  <si>
    <t>DTE2153404030065</t>
  </si>
  <si>
    <t>Nguyễn Thị Thảo Trang</t>
  </si>
  <si>
    <t>DTE2153404030100</t>
  </si>
  <si>
    <t>Nguyễn Thị Thu Trang</t>
  </si>
  <si>
    <t>DTE2153404030014</t>
  </si>
  <si>
    <t>Nguyễn Thùy Trang</t>
  </si>
  <si>
    <t>2,6</t>
  </si>
  <si>
    <t>DTE2153404030095</t>
  </si>
  <si>
    <t>Nguyễn Anh Tú</t>
  </si>
  <si>
    <t>DTE2153404030096</t>
  </si>
  <si>
    <t>Dương Thị Tuyến</t>
  </si>
  <si>
    <t>2,53</t>
  </si>
  <si>
    <t>DTE2153404030101</t>
  </si>
  <si>
    <t>Nguyễn Thị Hải Yến</t>
  </si>
  <si>
    <t>K19-LKT</t>
  </si>
  <si>
    <t>3,84</t>
  </si>
  <si>
    <t>DTE2253801070071</t>
  </si>
  <si>
    <t>Hoàng Khánh Châu</t>
  </si>
  <si>
    <t>3,7</t>
  </si>
  <si>
    <t xml:space="preserve">Nguyễn Minh Anh </t>
  </si>
  <si>
    <t>DTE2253801070006</t>
  </si>
  <si>
    <t>Hoàng Thị Sinh</t>
  </si>
  <si>
    <t>DTE2253801070039</t>
  </si>
  <si>
    <t>Phạm Thị Như Quỳnh</t>
  </si>
  <si>
    <t>DTE2253801070010</t>
  </si>
  <si>
    <t>Trần Thu Thủy</t>
  </si>
  <si>
    <t>3,19</t>
  </si>
  <si>
    <t>DTE2253801070022</t>
  </si>
  <si>
    <t>Phí Thị Xuân Mai</t>
  </si>
  <si>
    <t>3,04</t>
  </si>
  <si>
    <t>DTE2253404030048</t>
  </si>
  <si>
    <t>Dương Thanh Thảo</t>
  </si>
  <si>
    <t>DTE2253801070074</t>
  </si>
  <si>
    <t>Nguyễn Quỳnh Giang</t>
  </si>
  <si>
    <t>DTE2253801070041</t>
  </si>
  <si>
    <t xml:space="preserve">Ninh Thị Thảo </t>
  </si>
  <si>
    <t>DTE2253801070062</t>
  </si>
  <si>
    <t>Phạm Hoài Trang</t>
  </si>
  <si>
    <t>DTE2253801070060</t>
  </si>
  <si>
    <t>Nông Thị Thính</t>
  </si>
  <si>
    <t>2,71</t>
  </si>
  <si>
    <t>DTE2253801070004</t>
  </si>
  <si>
    <t>Vũ Trung Kiên</t>
  </si>
  <si>
    <t>K19 QLKT</t>
  </si>
  <si>
    <t>3,68</t>
  </si>
  <si>
    <t>DTE2253404030027</t>
  </si>
  <si>
    <t>Nguyễn Văn Thuận</t>
  </si>
  <si>
    <t>3,18</t>
  </si>
  <si>
    <t>DTE2253404030025</t>
  </si>
  <si>
    <t>Định Thị Hương Thảo</t>
  </si>
  <si>
    <t>DTE2253404030007</t>
  </si>
  <si>
    <t>Ngô Thùy Doan</t>
  </si>
  <si>
    <t>DTE2253404030053</t>
  </si>
  <si>
    <t>Sùng Seo Minh</t>
  </si>
  <si>
    <t>DTE2353801070025</t>
  </si>
  <si>
    <t>Nguyễn Ngọc Lan</t>
  </si>
  <si>
    <t>K20 - LKT 1</t>
  </si>
  <si>
    <t>DTE2353801070079</t>
  </si>
  <si>
    <t>Nông Thùy Trang</t>
  </si>
  <si>
    <t>DTE2353801070006</t>
  </si>
  <si>
    <t>Nguyễn Thị Ngọc Bích</t>
  </si>
  <si>
    <t>DTE2353801070005</t>
  </si>
  <si>
    <t>Nguyễn Ngọc Anh</t>
  </si>
  <si>
    <t>DTE2353801070003</t>
  </si>
  <si>
    <t>Trần Trung Anh</t>
  </si>
  <si>
    <t>DTE2353801070065</t>
  </si>
  <si>
    <t>Lê Hồng Đức</t>
  </si>
  <si>
    <t>DTE2353801070009</t>
  </si>
  <si>
    <t>Nguyễn Thị Phương Chi</t>
  </si>
  <si>
    <t>DTE2353801070029</t>
  </si>
  <si>
    <t>Hà Thảo Ly</t>
  </si>
  <si>
    <t>DTE2353801070072</t>
  </si>
  <si>
    <t>Nguyễn Đào Thái Hà</t>
  </si>
  <si>
    <t>DTE2353801070020</t>
  </si>
  <si>
    <t>Ngọc Thị Hiền</t>
  </si>
  <si>
    <t>DTE2353801070026</t>
  </si>
  <si>
    <t>Phạm Hoàng Linh</t>
  </si>
  <si>
    <t>DTE2353801070075</t>
  </si>
  <si>
    <t>Lương Văn Sơn</t>
  </si>
  <si>
    <t>DTE2353801070064</t>
  </si>
  <si>
    <t>Hoàng Thị Điềm</t>
  </si>
  <si>
    <t>DTE2353801070008</t>
  </si>
  <si>
    <t>Hoàng Thùy Châm</t>
  </si>
  <si>
    <t>K20-LKT2</t>
  </si>
  <si>
    <t>DTE2353801070060</t>
  </si>
  <si>
    <t>Dương Đình Tú</t>
  </si>
  <si>
    <t>DTE2353801070035</t>
  </si>
  <si>
    <t>Lương Thị Huyền My</t>
  </si>
  <si>
    <t>DTE2353801070045</t>
  </si>
  <si>
    <t>Phạm Thúy Nhung</t>
  </si>
  <si>
    <t>DTE2353801070091</t>
  </si>
  <si>
    <t>Đặng Thanh Thảo</t>
  </si>
  <si>
    <t>DTE2353801070033</t>
  </si>
  <si>
    <t>Triệu Văn Mạnh</t>
  </si>
  <si>
    <t>DTE2352801070023</t>
  </si>
  <si>
    <t>Nguyễn Mạnh Hùng</t>
  </si>
  <si>
    <t>DTE2353801070012</t>
  </si>
  <si>
    <t>Nguyễn Thị Ngọc Diệp</t>
  </si>
  <si>
    <t>DTE2353801070066</t>
  </si>
  <si>
    <t>Phạm Thu Hương</t>
  </si>
  <si>
    <t>DTE2353801070090</t>
  </si>
  <si>
    <t>Nguyễn Thị Thanh Hường</t>
  </si>
  <si>
    <t>DTE2353404030032</t>
  </si>
  <si>
    <t>Nguyễn Phương Linh</t>
  </si>
  <si>
    <t>K20QLC</t>
  </si>
  <si>
    <t>DTE2353404030005</t>
  </si>
  <si>
    <t>Lê Lan Anh</t>
  </si>
  <si>
    <t>DTE2353404030038</t>
  </si>
  <si>
    <t>Vương Thị Thanh Tâm</t>
  </si>
  <si>
    <t>3,53</t>
  </si>
  <si>
    <t>DTE2353404030010</t>
  </si>
  <si>
    <t>Tạ Thị Ngọc Huyền</t>
  </si>
  <si>
    <t>DTE2353404030025</t>
  </si>
  <si>
    <t>Nguyễn Hương Lan</t>
  </si>
  <si>
    <t>2,69</t>
  </si>
  <si>
    <t>DTE2353404030011</t>
  </si>
  <si>
    <t>Nông Thị Anh Lộc</t>
  </si>
  <si>
    <t>DTE2353404030013</t>
  </si>
  <si>
    <t>Đồng Thị Cẩm Ly</t>
  </si>
  <si>
    <t>DTE2353404030042</t>
  </si>
  <si>
    <t>Bạch Tuyết Mai</t>
  </si>
  <si>
    <t>DTE2353404030014</t>
  </si>
  <si>
    <t>DTE2353404030016</t>
  </si>
  <si>
    <t>Nguyễn Thị My</t>
  </si>
  <si>
    <t>DTE2353404030040</t>
  </si>
  <si>
    <t>Nguyễn Thị Tình</t>
  </si>
  <si>
    <t>DTE2353404030033</t>
  </si>
  <si>
    <t>Nguyễn Thị Quỳnh Trang</t>
  </si>
  <si>
    <t>Lớp</t>
  </si>
  <si>
    <t>Điểm 
HT</t>
  </si>
  <si>
    <t>Điểm 
RL</t>
  </si>
  <si>
    <t>Danh hiệu
đề nghị được xét công nhận</t>
  </si>
  <si>
    <t>DTE2155106050042</t>
  </si>
  <si>
    <t>10/03/2003</t>
  </si>
  <si>
    <t>DTE2155106050016</t>
  </si>
  <si>
    <t>DTE2155106050004</t>
  </si>
  <si>
    <t>DTE2155106050005</t>
  </si>
  <si>
    <t>Trần Thị Cẩm</t>
  </si>
  <si>
    <t>01/12/2003</t>
  </si>
  <si>
    <t>DTE2155106050010</t>
  </si>
  <si>
    <t>Đào Hà Trang</t>
  </si>
  <si>
    <t>DTE2155106050035</t>
  </si>
  <si>
    <t>18/10/2003</t>
  </si>
  <si>
    <t>DTE2155106050040</t>
  </si>
  <si>
    <t>12/12/2003</t>
  </si>
  <si>
    <t>DTE2155106050007</t>
  </si>
  <si>
    <t>Trịnh Cẩm</t>
  </si>
  <si>
    <t>DTE2155106050051</t>
  </si>
  <si>
    <t>08/09/2003</t>
  </si>
  <si>
    <t>DTE2153401010028</t>
  </si>
  <si>
    <t>Dược</t>
  </si>
  <si>
    <t>07/07/2003</t>
  </si>
  <si>
    <t>DTE2153401010024</t>
  </si>
  <si>
    <t>DTE2153401010326</t>
  </si>
  <si>
    <t>Phạm Thị Mai</t>
  </si>
  <si>
    <t>DTE2153401010014</t>
  </si>
  <si>
    <t>DTE2153401010007</t>
  </si>
  <si>
    <t>Nguyễn Tiến</t>
  </si>
  <si>
    <t>20/07/2003</t>
  </si>
  <si>
    <t>DTE2153401010017</t>
  </si>
  <si>
    <t>Hoàng Nguyễn Thế</t>
  </si>
  <si>
    <t>DTE2153401010142</t>
  </si>
  <si>
    <t>DTE2153401010069</t>
  </si>
  <si>
    <t>DTE2153401010332</t>
  </si>
  <si>
    <t>DTE2153401010115</t>
  </si>
  <si>
    <t>Lê Thị Hương</t>
  </si>
  <si>
    <t>DTE2153401010166</t>
  </si>
  <si>
    <t>Đặng Lê</t>
  </si>
  <si>
    <t>DTE2153401010131</t>
  </si>
  <si>
    <t>Hoàng Hữu</t>
  </si>
  <si>
    <t>Nghị</t>
  </si>
  <si>
    <t>DTE2153401010141</t>
  </si>
  <si>
    <t>DTE2153401010150</t>
  </si>
  <si>
    <t>14/09/1998</t>
  </si>
  <si>
    <t>DTE2153401010111</t>
  </si>
  <si>
    <t>Dương Thị Minh</t>
  </si>
  <si>
    <t>30/01/2003</t>
  </si>
  <si>
    <t>DTE2153401010101</t>
  </si>
  <si>
    <t>01/04/2003</t>
  </si>
  <si>
    <t>DTE2153401010159</t>
  </si>
  <si>
    <t>Trương Việt</t>
  </si>
  <si>
    <t>25/04/2003</t>
  </si>
  <si>
    <t>DTE2153401010216</t>
  </si>
  <si>
    <t>DTE2153401010217</t>
  </si>
  <si>
    <t>28/09/2003</t>
  </si>
  <si>
    <t>DTE2153403010460</t>
  </si>
  <si>
    <t>Đinh Trà</t>
  </si>
  <si>
    <t>DTE2153401010221</t>
  </si>
  <si>
    <t>Hà Văn</t>
  </si>
  <si>
    <t>Nghiệp</t>
  </si>
  <si>
    <t>DTE2153401010225</t>
  </si>
  <si>
    <t>Tiếp</t>
  </si>
  <si>
    <t>DTE2153401010294</t>
  </si>
  <si>
    <t>14/06/2003</t>
  </si>
  <si>
    <t>DTE2153401010395</t>
  </si>
  <si>
    <t>DTE2153401010285</t>
  </si>
  <si>
    <t>11/01/2003</t>
  </si>
  <si>
    <t>DTE2153401010235</t>
  </si>
  <si>
    <t>DTE2153401010237</t>
  </si>
  <si>
    <t>Nguyễn Đức</t>
  </si>
  <si>
    <t>19/09/2003</t>
  </si>
  <si>
    <t>DTE2153401010302</t>
  </si>
  <si>
    <t>23/01/2003</t>
  </si>
  <si>
    <t>DTE2153401010289</t>
  </si>
  <si>
    <t>DTE2153401010256</t>
  </si>
  <si>
    <t>13/10/2003</t>
  </si>
  <si>
    <t>DTE2153401010270</t>
  </si>
  <si>
    <t>DTE2153401010273</t>
  </si>
  <si>
    <t>Lục Thanh</t>
  </si>
  <si>
    <t>Văn</t>
  </si>
  <si>
    <t>19/03/2003</t>
  </si>
  <si>
    <t>DTE2255106050020</t>
  </si>
  <si>
    <t>DTE2255106050007</t>
  </si>
  <si>
    <t>08/06/2004</t>
  </si>
  <si>
    <t>DTE2255106050034</t>
  </si>
  <si>
    <t>20/12/2004</t>
  </si>
  <si>
    <t>DTE2255106050075</t>
  </si>
  <si>
    <t xml:space="preserve">Trần Đức </t>
  </si>
  <si>
    <t>DTE2255106050015</t>
  </si>
  <si>
    <t>Tạ Hoa</t>
  </si>
  <si>
    <t>DTE2255106050017</t>
  </si>
  <si>
    <t>Hà Yến</t>
  </si>
  <si>
    <t>DTE2255106050058</t>
  </si>
  <si>
    <t>DTE2255106050067</t>
  </si>
  <si>
    <t>Vương Thị</t>
  </si>
  <si>
    <t>29/09/2004</t>
  </si>
  <si>
    <t>DTE2255106050044</t>
  </si>
  <si>
    <t>Nguyễn Thị Anh</t>
  </si>
  <si>
    <t>DTE2255106050048</t>
  </si>
  <si>
    <t>Trần Quỳnh</t>
  </si>
  <si>
    <t>21/12/2004</t>
  </si>
  <si>
    <t>DTE2255106050002</t>
  </si>
  <si>
    <t>Dương Thị Thanh</t>
  </si>
  <si>
    <t>31/08/2004</t>
  </si>
  <si>
    <t>DTE2253401010117</t>
  </si>
  <si>
    <t>K19QTKD A</t>
  </si>
  <si>
    <t>DTE2253401010068</t>
  </si>
  <si>
    <t>DTE2253401010045</t>
  </si>
  <si>
    <t>Vũ Lan</t>
  </si>
  <si>
    <t>DTE2253401010089</t>
  </si>
  <si>
    <t>Mạc Thị</t>
  </si>
  <si>
    <t>DTE2253401010173</t>
  </si>
  <si>
    <t>Lưu Thúy</t>
  </si>
  <si>
    <t>DTE2253401010177</t>
  </si>
  <si>
    <t>Phú</t>
  </si>
  <si>
    <t>DTE2253401010061</t>
  </si>
  <si>
    <t>Dương Thị Vân</t>
  </si>
  <si>
    <t>K19QTKD B</t>
  </si>
  <si>
    <t>Đặng Thị Mỹ</t>
  </si>
  <si>
    <t>28/07/2004</t>
  </si>
  <si>
    <t>DTE2253401010128</t>
  </si>
  <si>
    <t>15/04/2004</t>
  </si>
  <si>
    <t>DTE2253401010238</t>
  </si>
  <si>
    <t>Vũ Thảo</t>
  </si>
  <si>
    <t>DTE2253401010086</t>
  </si>
  <si>
    <t>19/01/2004</t>
  </si>
  <si>
    <t>DTE2253401010286</t>
  </si>
  <si>
    <t>DTE2253401010060</t>
  </si>
  <si>
    <t>K19QTKD C</t>
  </si>
  <si>
    <t>DTE2253401010040</t>
  </si>
  <si>
    <t>DTE2253401010268</t>
  </si>
  <si>
    <t>Vi Thị Thu</t>
  </si>
  <si>
    <t>DTE2253401010232</t>
  </si>
  <si>
    <t>Nguyễn Thị Hoàng</t>
  </si>
  <si>
    <t>06/11/2004</t>
  </si>
  <si>
    <t>DTE2253401010185</t>
  </si>
  <si>
    <t>Bùi Thị Thanh</t>
  </si>
  <si>
    <t>30/12/2004</t>
  </si>
  <si>
    <t>DTE2253401010202</t>
  </si>
  <si>
    <t>DTE2355106050001</t>
  </si>
  <si>
    <t>K20LOGISTIC&amp;QLCCU 1</t>
  </si>
  <si>
    <t>DTE2355106050004</t>
  </si>
  <si>
    <t>Đặng Trần Mai</t>
  </si>
  <si>
    <t>12/08/2005</t>
  </si>
  <si>
    <t>DTE2355106050002</t>
  </si>
  <si>
    <t>Lê Đức</t>
  </si>
  <si>
    <t>21/10/2005</t>
  </si>
  <si>
    <t>DTE2355106050006</t>
  </si>
  <si>
    <t>DTE2355106050009</t>
  </si>
  <si>
    <t>Phạm Thái</t>
  </si>
  <si>
    <t>07/01/2005</t>
  </si>
  <si>
    <t>DTE2355106050011</t>
  </si>
  <si>
    <t>DTE2355106050012</t>
  </si>
  <si>
    <t>Chí</t>
  </si>
  <si>
    <t>DTE2355106050015</t>
  </si>
  <si>
    <t>Vũ Thị Thùy</t>
  </si>
  <si>
    <t>khá</t>
  </si>
  <si>
    <t>DTE2355106050019</t>
  </si>
  <si>
    <t>DTE2355106050024</t>
  </si>
  <si>
    <t>Trương Quỳnh</t>
  </si>
  <si>
    <t>31/01/2005</t>
  </si>
  <si>
    <t>DTE2355106050027</t>
  </si>
  <si>
    <t>01/06/2005</t>
  </si>
  <si>
    <t>DTE2355106050030</t>
  </si>
  <si>
    <t>03/10/2005</t>
  </si>
  <si>
    <t>DTE2355106050031</t>
  </si>
  <si>
    <t>DTE2355106050037</t>
  </si>
  <si>
    <t>16/06/2005</t>
  </si>
  <si>
    <t>DTE2355106050038</t>
  </si>
  <si>
    <t>DTE2355106050039</t>
  </si>
  <si>
    <t>Trần Mỹ</t>
  </si>
  <si>
    <t>19/03/2005</t>
  </si>
  <si>
    <t>DTE2355106050040</t>
  </si>
  <si>
    <t>Trương Khánh</t>
  </si>
  <si>
    <t>24/08/2005</t>
  </si>
  <si>
    <t>DTE2355106050045</t>
  </si>
  <si>
    <t>01/07/2005</t>
  </si>
  <si>
    <t>giỏi</t>
  </si>
  <si>
    <t>DTE2355106050049</t>
  </si>
  <si>
    <t>30/05/2005</t>
  </si>
  <si>
    <t>DTE2355106050048</t>
  </si>
  <si>
    <t>20/06/2005</t>
  </si>
  <si>
    <t>DTE2355106050050</t>
  </si>
  <si>
    <t>Trần Bảo</t>
  </si>
  <si>
    <t>DTE2355106050053</t>
  </si>
  <si>
    <t>14/09/2005</t>
  </si>
  <si>
    <t>DTE2355106050054</t>
  </si>
  <si>
    <t>DTE2355106050062</t>
  </si>
  <si>
    <t>27/03/2005</t>
  </si>
  <si>
    <t>DTE2355106050089</t>
  </si>
  <si>
    <t>K20LOGISTIC&amp;QLCCU 2</t>
  </si>
  <si>
    <t>DTE2355106050088</t>
  </si>
  <si>
    <t>17/07/2005</t>
  </si>
  <si>
    <t>DTE2355106050020</t>
  </si>
  <si>
    <t>DTE2355106050102</t>
  </si>
  <si>
    <t xml:space="preserve">Trần Quang </t>
  </si>
  <si>
    <t>08/03/2005</t>
  </si>
  <si>
    <t>DTE2355106050046</t>
  </si>
  <si>
    <t>Đặng Thảo</t>
  </si>
  <si>
    <t>12/10/2005</t>
  </si>
  <si>
    <t>DTE2355106050047</t>
  </si>
  <si>
    <t>Trần Hoài</t>
  </si>
  <si>
    <t>DTE2355106050060</t>
  </si>
  <si>
    <t>01/04/2005</t>
  </si>
  <si>
    <t>DTE2355106050096</t>
  </si>
  <si>
    <t>Nguyễn Trịnh Ngân</t>
  </si>
  <si>
    <t>DTE2355106050072</t>
  </si>
  <si>
    <t>03/04/2005</t>
  </si>
  <si>
    <t>DTE2355106050068</t>
  </si>
  <si>
    <t>Thắng</t>
  </si>
  <si>
    <t>DTE2355106050075</t>
  </si>
  <si>
    <t>14/11/2005</t>
  </si>
  <si>
    <t>DTE2355106050074</t>
  </si>
  <si>
    <t>30/10/2005</t>
  </si>
  <si>
    <t>DTE2355106050078</t>
  </si>
  <si>
    <t>06/11/2005</t>
  </si>
  <si>
    <t>DTE2355106050080</t>
  </si>
  <si>
    <t>17/12/2005</t>
  </si>
  <si>
    <t>DTE2355106050081</t>
  </si>
  <si>
    <t>24/02/2005</t>
  </si>
  <si>
    <t>DTE2355106050083</t>
  </si>
  <si>
    <t>DTE2355106050085</t>
  </si>
  <si>
    <t>DTE2355106050084</t>
  </si>
  <si>
    <t>07/08/2005</t>
  </si>
  <si>
    <t>DTE2355106050087</t>
  </si>
  <si>
    <t>DTE2353401010012</t>
  </si>
  <si>
    <t>Trương Thị Lan</t>
  </si>
  <si>
    <t>K20QTKD 1</t>
  </si>
  <si>
    <t>DTE2353401010050</t>
  </si>
  <si>
    <t>22/02/2005</t>
  </si>
  <si>
    <t>DTE2353401010067</t>
  </si>
  <si>
    <t>Đồng Thị Thanh</t>
  </si>
  <si>
    <t>DTE2353401010070</t>
  </si>
  <si>
    <t>11/05/2005</t>
  </si>
  <si>
    <t>DTE2353401010087</t>
  </si>
  <si>
    <t>Đào Diệu</t>
  </si>
  <si>
    <t>DTE2353401010095</t>
  </si>
  <si>
    <t>Trương Thị Phương</t>
  </si>
  <si>
    <t>DTE2353401010165</t>
  </si>
  <si>
    <t>DTE2353401010176</t>
  </si>
  <si>
    <t>Trần Thị Hoa</t>
  </si>
  <si>
    <t>DTE2353401010186</t>
  </si>
  <si>
    <t>12/09/2005</t>
  </si>
  <si>
    <t>DTE2353401010182</t>
  </si>
  <si>
    <t>DTE2353401010017</t>
  </si>
  <si>
    <t>K20QTKD 2</t>
  </si>
  <si>
    <t>DTE2353401010013</t>
  </si>
  <si>
    <t>21/07/2005</t>
  </si>
  <si>
    <t>DTE2353401010024</t>
  </si>
  <si>
    <t>DTE2353401010025</t>
  </si>
  <si>
    <t>Vũ Thị Mai</t>
  </si>
  <si>
    <t>28/01/2005</t>
  </si>
  <si>
    <t>DTE2353401010032</t>
  </si>
  <si>
    <t>Ngô Thùy</t>
  </si>
  <si>
    <t>DTE2353401010040</t>
  </si>
  <si>
    <t>Lương Thuý</t>
  </si>
  <si>
    <t>DTE2353401010057</t>
  </si>
  <si>
    <t>28/07/2005</t>
  </si>
  <si>
    <t>DTE2353401010063</t>
  </si>
  <si>
    <t>07/05/2005</t>
  </si>
  <si>
    <t>DTE2353401010061</t>
  </si>
  <si>
    <t>09/11/2005</t>
  </si>
  <si>
    <t>DTE2353401010075</t>
  </si>
  <si>
    <t>Đồng Vân</t>
  </si>
  <si>
    <t>19/05/2005</t>
  </si>
  <si>
    <t>DTE2353401010093</t>
  </si>
  <si>
    <t>25/08/2005</t>
  </si>
  <si>
    <t>DTE2353401010099</t>
  </si>
  <si>
    <t>DTE2353401010108</t>
  </si>
  <si>
    <t>Bùi Thị Tuyết</t>
  </si>
  <si>
    <t>02/05/2005</t>
  </si>
  <si>
    <t>DTE2353401010109</t>
  </si>
  <si>
    <t>DTE2353401010112</t>
  </si>
  <si>
    <t>Bùi Nhật</t>
  </si>
  <si>
    <t>DTE2353401010122</t>
  </si>
  <si>
    <t>Đồng Thảo</t>
  </si>
  <si>
    <t>DTE2353401010124</t>
  </si>
  <si>
    <t>Ngô Thị Yến</t>
  </si>
  <si>
    <t>DTE2353401010139</t>
  </si>
  <si>
    <t>Bàn Thị Thu</t>
  </si>
  <si>
    <t>DTE2353401010140</t>
  </si>
  <si>
    <t>Nguyễn Tài</t>
  </si>
  <si>
    <t>DTE2353401010168</t>
  </si>
  <si>
    <t>Lý Hoàng</t>
  </si>
  <si>
    <t>20/07/2005</t>
  </si>
  <si>
    <t>DTE2353401010200</t>
  </si>
  <si>
    <t>Ngô Thị Hải</t>
  </si>
  <si>
    <t>DTE2353401010020</t>
  </si>
  <si>
    <t>Lý Diệu</t>
  </si>
  <si>
    <t>K20QTKD 3</t>
  </si>
  <si>
    <t>DTE2353401010216</t>
  </si>
  <si>
    <t>Tô Thị Lan</t>
  </si>
  <si>
    <t>17/12/2002</t>
  </si>
  <si>
    <t>DTE2353401010011</t>
  </si>
  <si>
    <t>Chung Ngọc</t>
  </si>
  <si>
    <t>24/01/2005</t>
  </si>
  <si>
    <t>DTE2353401010217</t>
  </si>
  <si>
    <t>Triệu Thị Sinh</t>
  </si>
  <si>
    <t>DTE2353401010029</t>
  </si>
  <si>
    <t>Lê Thị Thùy</t>
  </si>
  <si>
    <t>DTE2353401010033</t>
  </si>
  <si>
    <t>08/05/2005</t>
  </si>
  <si>
    <t>DTE2353401010220</t>
  </si>
  <si>
    <t>Đồng Thị Thu</t>
  </si>
  <si>
    <t>15/08/2005</t>
  </si>
  <si>
    <t>DTE2353401010045</t>
  </si>
  <si>
    <t>11/07/2005</t>
  </si>
  <si>
    <t>DTE2353401010052</t>
  </si>
  <si>
    <t>Phạm Huy</t>
  </si>
  <si>
    <t>03/12/2005</t>
  </si>
  <si>
    <t>DTE2353401010064</t>
  </si>
  <si>
    <t>02/10/2005</t>
  </si>
  <si>
    <t>DTE2353401010110</t>
  </si>
  <si>
    <t>Vũ Quang</t>
  </si>
  <si>
    <t>DTE2353401010120</t>
  </si>
  <si>
    <t>22/01/2005</t>
  </si>
  <si>
    <t>DTE2353401010222</t>
  </si>
  <si>
    <t>DTE2353401010213</t>
  </si>
  <si>
    <t>07/07/2005</t>
  </si>
  <si>
    <t>DTE2353401010174</t>
  </si>
  <si>
    <t>Nguyễn Thị Thủy</t>
  </si>
  <si>
    <t>18/05/2004</t>
  </si>
  <si>
    <t>DTE2353401010191</t>
  </si>
  <si>
    <t>Ngô Hồng</t>
  </si>
  <si>
    <t>DTE2353401010201</t>
  </si>
  <si>
    <t>17/11/2005</t>
  </si>
  <si>
    <t xml:space="preserve"> NĂM HỌC 2023-2024 - VIỆN ĐÀO TẠO QUỐC TẾ</t>
  </si>
  <si>
    <t>DTE2053402010173</t>
  </si>
  <si>
    <t>Đỗ Thùy</t>
  </si>
  <si>
    <t>3.87</t>
  </si>
  <si>
    <t>3.35</t>
  </si>
  <si>
    <t>3.26</t>
  </si>
  <si>
    <t>2.97</t>
  </si>
  <si>
    <t>3.9</t>
  </si>
  <si>
    <t>DTE2053401010236</t>
  </si>
  <si>
    <t>Đặng Thị Hồng</t>
  </si>
  <si>
    <t>2.74</t>
  </si>
  <si>
    <t>3.61</t>
  </si>
  <si>
    <t>DTE2053403010740</t>
  </si>
  <si>
    <t>21/03/2002</t>
  </si>
  <si>
    <t>3.38</t>
  </si>
  <si>
    <t>DTE2053403010792</t>
  </si>
  <si>
    <t>Nguyễn Hồng Khánh</t>
  </si>
  <si>
    <t>30/08/2002</t>
  </si>
  <si>
    <t>3.18</t>
  </si>
  <si>
    <t>DTE2053403010536</t>
  </si>
  <si>
    <t>29/10/2002</t>
  </si>
  <si>
    <t>3.69</t>
  </si>
  <si>
    <t>DTE2053403010729</t>
  </si>
  <si>
    <t>Tạ Thu</t>
  </si>
  <si>
    <t>DTE2053402010165</t>
  </si>
  <si>
    <t>Tạ Thị Khánh</t>
  </si>
  <si>
    <t>04/11/2002</t>
  </si>
  <si>
    <t>K17 TC CLC</t>
  </si>
  <si>
    <t>3.2</t>
  </si>
  <si>
    <t>DTE2053402010179</t>
  </si>
  <si>
    <t>3.66</t>
  </si>
  <si>
    <t>DTE2053402010178</t>
  </si>
  <si>
    <t xml:space="preserve"> 22/07/2002</t>
  </si>
  <si>
    <t>DTE2153401010248</t>
  </si>
  <si>
    <t xml:space="preserve">Dương Khánh </t>
  </si>
  <si>
    <t>2.79</t>
  </si>
  <si>
    <t>3.68</t>
  </si>
  <si>
    <t>DTE2153403010281</t>
  </si>
  <si>
    <t xml:space="preserve">Đình Gia </t>
  </si>
  <si>
    <t>3.12</t>
  </si>
  <si>
    <t>DTE2153403010357</t>
  </si>
  <si>
    <t xml:space="preserve">Hoàng Thu </t>
  </si>
  <si>
    <t>Chang</t>
  </si>
  <si>
    <t>3.71</t>
  </si>
  <si>
    <t>3.76</t>
  </si>
  <si>
    <t>DTE2153403010329</t>
  </si>
  <si>
    <t xml:space="preserve">Nguyễn Thảo </t>
  </si>
  <si>
    <t>15/05/2003</t>
  </si>
  <si>
    <t>3.29</t>
  </si>
  <si>
    <t>3.88</t>
  </si>
  <si>
    <t>DTE2153403010453</t>
  </si>
  <si>
    <t xml:space="preserve">Võ Ngọc Huyền </t>
  </si>
  <si>
    <t xml:space="preserve"> 6/11/2003</t>
  </si>
  <si>
    <t>DTE2153403010345</t>
  </si>
  <si>
    <t xml:space="preserve">Lê Thảo </t>
  </si>
  <si>
    <t>DTE2158101030040</t>
  </si>
  <si>
    <t xml:space="preserve">Nguyễn Hoàng Thùy </t>
  </si>
  <si>
    <t>16/07/2003</t>
  </si>
  <si>
    <t>3.24</t>
  </si>
  <si>
    <t>3.82</t>
  </si>
  <si>
    <t>DTE2258101030049</t>
  </si>
  <si>
    <t>Princess Jewel Macatangay De</t>
  </si>
  <si>
    <t>Torres</t>
  </si>
  <si>
    <t>28/04/2004</t>
  </si>
  <si>
    <t>DTE2158101030042</t>
  </si>
  <si>
    <t xml:space="preserve">Trần Thị Thúy </t>
  </si>
  <si>
    <t xml:space="preserve"> 08/06/2003</t>
  </si>
  <si>
    <t>3.65</t>
  </si>
  <si>
    <t>DTE2258101030066</t>
  </si>
  <si>
    <t>Ezeudu Chinedu</t>
  </si>
  <si>
    <t>Rolland</t>
  </si>
  <si>
    <t>26/6/1996</t>
  </si>
  <si>
    <t>2.63</t>
  </si>
  <si>
    <t>3.37</t>
  </si>
  <si>
    <t>3.47</t>
  </si>
  <si>
    <t>DTE2153402010124</t>
  </si>
  <si>
    <t xml:space="preserve">Trịnh Bảo Thái </t>
  </si>
  <si>
    <t>3.05</t>
  </si>
  <si>
    <t>3.32</t>
  </si>
  <si>
    <t>DTE2253401010222</t>
  </si>
  <si>
    <t>Tạ Việt</t>
  </si>
  <si>
    <t>18/08/2004</t>
  </si>
  <si>
    <t>3.11</t>
  </si>
  <si>
    <t>DTE2253401010250</t>
  </si>
  <si>
    <t xml:space="preserve">Nguyễn Mạnh </t>
  </si>
  <si>
    <t>21/08/2004</t>
  </si>
  <si>
    <t>3.4</t>
  </si>
  <si>
    <t>DTE2253401010172</t>
  </si>
  <si>
    <t>Nguyễn Thị Hiếu</t>
  </si>
  <si>
    <t>DTE2253401010239</t>
  </si>
  <si>
    <t>Hoàng Trung</t>
  </si>
  <si>
    <t>Nghĩa</t>
  </si>
  <si>
    <t>3.54</t>
  </si>
  <si>
    <t>3.46</t>
  </si>
  <si>
    <t>DTE2253403010039</t>
  </si>
  <si>
    <t>3.14</t>
  </si>
  <si>
    <t>DTE2253403010337</t>
  </si>
  <si>
    <t>26/08/2004</t>
  </si>
  <si>
    <t>DTE2253403010343</t>
  </si>
  <si>
    <t>Dương Mai</t>
  </si>
  <si>
    <t>09/08/2004</t>
  </si>
  <si>
    <t>DTE2253403010357</t>
  </si>
  <si>
    <t>12/06/2004</t>
  </si>
  <si>
    <t>3.23</t>
  </si>
  <si>
    <t>DTE2253403010416</t>
  </si>
  <si>
    <t>Lê Ánh</t>
  </si>
  <si>
    <t>3.57</t>
  </si>
  <si>
    <t>DTE2253403010380</t>
  </si>
  <si>
    <t>Nguyễn Thị Thịnh</t>
  </si>
  <si>
    <t>Vượng</t>
  </si>
  <si>
    <t>DTE2253402010099</t>
  </si>
  <si>
    <t xml:space="preserve">Trương Thị </t>
  </si>
  <si>
    <t>12/9/2004</t>
  </si>
  <si>
    <t>K19 TC CLC</t>
  </si>
  <si>
    <t>3.09</t>
  </si>
  <si>
    <t>DTE2353401010240</t>
  </si>
  <si>
    <t>27/06/2005</t>
  </si>
  <si>
    <t>K20 QTKD (Tiếng Anh)</t>
  </si>
  <si>
    <t>DTE2353401010263</t>
  </si>
  <si>
    <t>Aniogbodo Emmanuel</t>
  </si>
  <si>
    <t>Chinecherem</t>
  </si>
  <si>
    <t>16/10/1988</t>
  </si>
  <si>
    <t>DTE2353401010164</t>
  </si>
  <si>
    <t>Đỗ Văn</t>
  </si>
  <si>
    <t>Thụ</t>
  </si>
  <si>
    <t>DTE2353402010025</t>
  </si>
  <si>
    <t>15/02/2005</t>
  </si>
  <si>
    <t>K20 TC (Tiếng Anh)</t>
  </si>
  <si>
    <t>DTE2353402010060</t>
  </si>
  <si>
    <t>3.63</t>
  </si>
  <si>
    <t>DTE2353401150201</t>
  </si>
  <si>
    <t>Ngô Huy</t>
  </si>
  <si>
    <t>K20 QTM (Tiếng Anh)</t>
  </si>
  <si>
    <t>DTE2353401150203</t>
  </si>
  <si>
    <t xml:space="preserve">BẢNG TỔNG HỢP XÉT KHEN THƯỞNG SINH VIÊN  </t>
  </si>
  <si>
    <t>KHOA MARKETING, THƯƠNG MẠI, DU LỊCH</t>
  </si>
  <si>
    <t>Năm học 2023-2024</t>
  </si>
  <si>
    <t>Họ đệm</t>
  </si>
  <si>
    <t>Tên</t>
  </si>
  <si>
    <t>Năm sinh</t>
  </si>
  <si>
    <t>Điểm TBC</t>
  </si>
  <si>
    <t>Điểm RL TB</t>
  </si>
  <si>
    <t xml:space="preserve">Xếp loại </t>
  </si>
  <si>
    <t>DTE2153401150006</t>
  </si>
  <si>
    <t>Bùi Vân</t>
  </si>
  <si>
    <t>K18-QTMA</t>
  </si>
  <si>
    <t>DTE2153401150174</t>
  </si>
  <si>
    <t>Đỗ Vân</t>
  </si>
  <si>
    <t>DTE2153401150184</t>
  </si>
  <si>
    <t>DTE2153401150051</t>
  </si>
  <si>
    <t>Hoàng Thị Việt</t>
  </si>
  <si>
    <t>85.5</t>
  </si>
  <si>
    <t>DTE2153401150037</t>
  </si>
  <si>
    <t>Hoàng Đức</t>
  </si>
  <si>
    <t>Dân</t>
  </si>
  <si>
    <t>DTE2153401150057</t>
  </si>
  <si>
    <t>DTE2153401150031</t>
  </si>
  <si>
    <t>DTE2153401150009</t>
  </si>
  <si>
    <t>Bùi Ngọc</t>
  </si>
  <si>
    <t>DTE2153401150154</t>
  </si>
  <si>
    <t>Nhữ Thị Thu</t>
  </si>
  <si>
    <t>DTE2153401150032</t>
  </si>
  <si>
    <t>Hiệp</t>
  </si>
  <si>
    <t>DTE2153401150039</t>
  </si>
  <si>
    <t>DTE2153401150060</t>
  </si>
  <si>
    <t>Trần Thị Thái</t>
  </si>
  <si>
    <t>DTE2153401150069</t>
  </si>
  <si>
    <t>DTE2153401150013</t>
  </si>
  <si>
    <t>DTE2153401150166</t>
  </si>
  <si>
    <t>DTE2153401150033</t>
  </si>
  <si>
    <t>DTE2153401150058</t>
  </si>
  <si>
    <t>DTE2153401150067</t>
  </si>
  <si>
    <t>Đồng Thị Kim</t>
  </si>
  <si>
    <t>DTE2153401150146</t>
  </si>
  <si>
    <t>Lanh</t>
  </si>
  <si>
    <t>DTE2153401150014</t>
  </si>
  <si>
    <t>Đào Vân</t>
  </si>
  <si>
    <t>DTE2153401150070</t>
  </si>
  <si>
    <t>Mận</t>
  </si>
  <si>
    <t>DTE2153401150171</t>
  </si>
  <si>
    <t>DTE2153401150050</t>
  </si>
  <si>
    <t>DTE2153401150002</t>
  </si>
  <si>
    <t>Vũ Đỗ Huyền</t>
  </si>
  <si>
    <t>DTE2153401150071</t>
  </si>
  <si>
    <t>Nguyễn Huy</t>
  </si>
  <si>
    <t>DTE2153401150043</t>
  </si>
  <si>
    <t>Hồ Phương</t>
  </si>
  <si>
    <t>DTE2153401150195</t>
  </si>
  <si>
    <t>DTE2153401150018</t>
  </si>
  <si>
    <t>Nguyễn Danh</t>
  </si>
  <si>
    <t>Toàn</t>
  </si>
  <si>
    <t>DTE2153401150049</t>
  </si>
  <si>
    <t>DTE2153401150168</t>
  </si>
  <si>
    <t>Nguyễn Thị Tú</t>
  </si>
  <si>
    <t>DTE2153401150022</t>
  </si>
  <si>
    <t>Lý Thị</t>
  </si>
  <si>
    <t>DTE2153401150131</t>
  </si>
  <si>
    <t>Hoàng Thị Ngọc</t>
  </si>
  <si>
    <t>K18-QTMB</t>
  </si>
  <si>
    <t>DTE2153401150161</t>
  </si>
  <si>
    <t>Mai Kim</t>
  </si>
  <si>
    <t>DTE2153401150087</t>
  </si>
  <si>
    <t>DTE2153401150118</t>
  </si>
  <si>
    <t>DTE2153401150073</t>
  </si>
  <si>
    <t>82.5</t>
  </si>
  <si>
    <t>DTE2153401150153</t>
  </si>
  <si>
    <t>Đinh Đăng</t>
  </si>
  <si>
    <t>DTE2153401150129</t>
  </si>
  <si>
    <t>Nguyễn Quốc</t>
  </si>
  <si>
    <t>DTE2153401150052</t>
  </si>
  <si>
    <t>DTE2153401150112</t>
  </si>
  <si>
    <t>DTE2153401150160</t>
  </si>
  <si>
    <t>DTE2153401150192</t>
  </si>
  <si>
    <t>DTE2153401150086</t>
  </si>
  <si>
    <t>83.5</t>
  </si>
  <si>
    <t>DTE2153401150099</t>
  </si>
  <si>
    <t>Triệu Khánh</t>
  </si>
  <si>
    <t>DTE2153401150148</t>
  </si>
  <si>
    <t>Đình Mai</t>
  </si>
  <si>
    <t>DTE2153401150137</t>
  </si>
  <si>
    <t>DTE2153401150106</t>
  </si>
  <si>
    <t>Dương Thị Tuyết</t>
  </si>
  <si>
    <t>DTE2153401150083</t>
  </si>
  <si>
    <t>Đồng Thị</t>
  </si>
  <si>
    <t>DTE2153401150133</t>
  </si>
  <si>
    <t>Phùng Thị Phương</t>
  </si>
  <si>
    <t>DTE2153401150180</t>
  </si>
  <si>
    <t>Nguyễn Thị Trà</t>
  </si>
  <si>
    <t>DTE2153401150126</t>
  </si>
  <si>
    <t>Vũ Thị Kim</t>
  </si>
  <si>
    <t>DTE2153401150157</t>
  </si>
  <si>
    <t>90.5</t>
  </si>
  <si>
    <t>DTE2153401150114</t>
  </si>
  <si>
    <t>Dương Thị Diễm</t>
  </si>
  <si>
    <t>DTE2153401150096</t>
  </si>
  <si>
    <t>DTE2153401150097</t>
  </si>
  <si>
    <t>DTE2153401150188</t>
  </si>
  <si>
    <t>Thơ</t>
  </si>
  <si>
    <t>DTE2153401150115</t>
  </si>
  <si>
    <t>DTE2153401150098</t>
  </si>
  <si>
    <t>Chu Thị Thanh</t>
  </si>
  <si>
    <t>DTE2153401150079</t>
  </si>
  <si>
    <t>Dương Thị Thùy</t>
  </si>
  <si>
    <t>DTE2153401150134</t>
  </si>
  <si>
    <t>Nguyễn Huyền</t>
  </si>
  <si>
    <t>DTE2153401150128</t>
  </si>
  <si>
    <t>DTE2153401200017</t>
  </si>
  <si>
    <t>K18-KD QT</t>
  </si>
  <si>
    <t>DTE2153401200012</t>
  </si>
  <si>
    <t>Bùi Thị Kim</t>
  </si>
  <si>
    <t>Cúc</t>
  </si>
  <si>
    <t>DTE2153401200035</t>
  </si>
  <si>
    <t>DTE2153401200025</t>
  </si>
  <si>
    <t>DTE2153401200023</t>
  </si>
  <si>
    <t>Thân Quang</t>
  </si>
  <si>
    <t>DTE2153401200026</t>
  </si>
  <si>
    <t>89.5</t>
  </si>
  <si>
    <t>DTE2153401200022</t>
  </si>
  <si>
    <t>Lý Ngọc Phương</t>
  </si>
  <si>
    <t>DTE2153401200024</t>
  </si>
  <si>
    <t>Nguyễn Thảo Tâm</t>
  </si>
  <si>
    <t>DTE2153401200004</t>
  </si>
  <si>
    <t>DTE2153401200002</t>
  </si>
  <si>
    <t>DTE2153401200018</t>
  </si>
  <si>
    <t>Phùng Hiểu</t>
  </si>
  <si>
    <t>Như</t>
  </si>
  <si>
    <t>DTE2153401200019</t>
  </si>
  <si>
    <t>DTE2153401200020</t>
  </si>
  <si>
    <t>DTE2153401200033</t>
  </si>
  <si>
    <t>DTE2153401200032</t>
  </si>
  <si>
    <t>Đào Anh</t>
  </si>
  <si>
    <t>DTE2153401200027</t>
  </si>
  <si>
    <t>Ma Thị Hoài</t>
  </si>
  <si>
    <t>DTE2153401200015</t>
  </si>
  <si>
    <t>DTE2158101030032</t>
  </si>
  <si>
    <t>Đỗ Thị Hương</t>
  </si>
  <si>
    <t>K18 QTKD DL&amp;KS</t>
  </si>
  <si>
    <t>DTE2158101030004</t>
  </si>
  <si>
    <t>DTE2158101030024</t>
  </si>
  <si>
    <t>Phạm Minh</t>
  </si>
  <si>
    <t>DTE2158101030017</t>
  </si>
  <si>
    <t>Trần Khánh</t>
  </si>
  <si>
    <t>DTE2158101030037</t>
  </si>
  <si>
    <t>Dương Mỹ</t>
  </si>
  <si>
    <t>DTE2158101030043</t>
  </si>
  <si>
    <t>DTE2158101030011</t>
  </si>
  <si>
    <t>Quách Thảo</t>
  </si>
  <si>
    <t>DTE2158101030048</t>
  </si>
  <si>
    <t>Keokhounphet</t>
  </si>
  <si>
    <t>Phou</t>
  </si>
  <si>
    <t>DTE2158101030036</t>
  </si>
  <si>
    <t>DTE2158101030018</t>
  </si>
  <si>
    <t>Hoàng Huyền</t>
  </si>
  <si>
    <t>DTE2158101030029</t>
  </si>
  <si>
    <t>Dương Thị Hiền</t>
  </si>
  <si>
    <t>DTE2158101030035</t>
  </si>
  <si>
    <t>Bùi Xuân</t>
  </si>
  <si>
    <t>Trung</t>
  </si>
  <si>
    <t>DTE2158101030013</t>
  </si>
  <si>
    <t>DTE2253401150157</t>
  </si>
  <si>
    <t>Huỳnh Thị Quỳnh</t>
  </si>
  <si>
    <t>K19-QTM A</t>
  </si>
  <si>
    <t>94.5</t>
  </si>
  <si>
    <t>DTE2253401150156</t>
  </si>
  <si>
    <t>Lê Diệp</t>
  </si>
  <si>
    <t>DTE2253401150106</t>
  </si>
  <si>
    <t>Đinh Thị Nguyệt</t>
  </si>
  <si>
    <t>DTE2253401150108</t>
  </si>
  <si>
    <t>DTE2253401150162</t>
  </si>
  <si>
    <t>Hân</t>
  </si>
  <si>
    <t>DTE2253401150113</t>
  </si>
  <si>
    <t>DTE2253401150044</t>
  </si>
  <si>
    <t>DTE2253401150004</t>
  </si>
  <si>
    <t>DTE2253401150048</t>
  </si>
  <si>
    <t>Nguyễn Văn Tiến</t>
  </si>
  <si>
    <t>DTE2253401150070</t>
  </si>
  <si>
    <t>DTE2253401150027</t>
  </si>
  <si>
    <t>DTE2253401150030</t>
  </si>
  <si>
    <t>89.</t>
  </si>
  <si>
    <t>DTE2253401150175</t>
  </si>
  <si>
    <t>DTE2253401150054</t>
  </si>
  <si>
    <t>K19- QTM A</t>
  </si>
  <si>
    <t>DTE2253401150034</t>
  </si>
  <si>
    <t>Ngô Thị</t>
  </si>
  <si>
    <t>DTE2253401150035</t>
  </si>
  <si>
    <t>DTE2253401150036</t>
  </si>
  <si>
    <t>DTE2253401150037</t>
  </si>
  <si>
    <t>Thuỷ</t>
  </si>
  <si>
    <t>DTE2253401150087</t>
  </si>
  <si>
    <t>K19-QTM B</t>
  </si>
  <si>
    <t>DTE2253401150061</t>
  </si>
  <si>
    <t>DTE2253401150094</t>
  </si>
  <si>
    <t>84.5</t>
  </si>
  <si>
    <t>DTE2253401150098</t>
  </si>
  <si>
    <t>DTE2253401150107</t>
  </si>
  <si>
    <t>DTE2253401150111</t>
  </si>
  <si>
    <t>Ngô Thị Hồng</t>
  </si>
  <si>
    <t>DTE2253401150063</t>
  </si>
  <si>
    <t>Trần Thị Mỹ</t>
  </si>
  <si>
    <t>DTE2253401150112</t>
  </si>
  <si>
    <t>Lâm Duy</t>
  </si>
  <si>
    <t>DTE2253401150116</t>
  </si>
  <si>
    <t>Hoàng Huy</t>
  </si>
  <si>
    <t>DTE2253401150066</t>
  </si>
  <si>
    <t>DTE2253401150122</t>
  </si>
  <si>
    <t>DTE2253401150120</t>
  </si>
  <si>
    <t>Lưu Lan</t>
  </si>
  <si>
    <t>DTE2253401150121</t>
  </si>
  <si>
    <t>DTE2253401150167</t>
  </si>
  <si>
    <t>Ma Văn</t>
  </si>
  <si>
    <t>DTE2253401150067</t>
  </si>
  <si>
    <t>Lại Thị Nhật</t>
  </si>
  <si>
    <t>DTE2253401150129</t>
  </si>
  <si>
    <t>DTE2253401150075</t>
  </si>
  <si>
    <t>Lường Hải</t>
  </si>
  <si>
    <t>DTE2253401150077</t>
  </si>
  <si>
    <t>Bàng Thị Kim</t>
  </si>
  <si>
    <t>DTE2253401150150</t>
  </si>
  <si>
    <t>DTE2253401150081</t>
  </si>
  <si>
    <t>DTE2253401150084</t>
  </si>
  <si>
    <t>DTE2253401150085</t>
  </si>
  <si>
    <t>DTE2253401150220</t>
  </si>
  <si>
    <t>K19-QTM C</t>
  </si>
  <si>
    <t>DTE2253401150186</t>
  </si>
  <si>
    <t>92.5</t>
  </si>
  <si>
    <t>DTE2253401150114</t>
  </si>
  <si>
    <t>DTE2253401150124</t>
  </si>
  <si>
    <t>DTE2253401150194</t>
  </si>
  <si>
    <t>DTE2253401150051</t>
  </si>
  <si>
    <t>Doãn Đức</t>
  </si>
  <si>
    <t>DTE2253401150206</t>
  </si>
  <si>
    <t>DTE2253401150179</t>
  </si>
  <si>
    <t>95.5</t>
  </si>
  <si>
    <t>DTE2253401150182</t>
  </si>
  <si>
    <t>Chu Minh</t>
  </si>
  <si>
    <t>Tiến</t>
  </si>
  <si>
    <t>DTE2253401150154</t>
  </si>
  <si>
    <t>DTE2258101030013</t>
  </si>
  <si>
    <t>K19 QTKD DLKS</t>
  </si>
  <si>
    <t>DTE2258101030053</t>
  </si>
  <si>
    <t>Houmacksone</t>
  </si>
  <si>
    <t>Anny</t>
  </si>
  <si>
    <t>DTE2258101030021</t>
  </si>
  <si>
    <t>Lường Mạnh</t>
  </si>
  <si>
    <t>DTE2258101030041</t>
  </si>
  <si>
    <t>DTE2258101030034</t>
  </si>
  <si>
    <t>Lường Phúc</t>
  </si>
  <si>
    <t>DTE2253401200005</t>
  </si>
  <si>
    <t>Dương Thành</t>
  </si>
  <si>
    <t>K19-KD QT</t>
  </si>
  <si>
    <t>DTE2253401200002</t>
  </si>
  <si>
    <t>Trần Tiến</t>
  </si>
  <si>
    <t>DTE2253401200006</t>
  </si>
  <si>
    <t>Hòa</t>
  </si>
  <si>
    <t>DTE2253401200010</t>
  </si>
  <si>
    <t>Lê Quang</t>
  </si>
  <si>
    <t>Hưng</t>
  </si>
  <si>
    <t>DTE2253401200003</t>
  </si>
  <si>
    <t>Ma Kim</t>
  </si>
  <si>
    <t>Nhâm</t>
  </si>
  <si>
    <t>DTE2253401200004</t>
  </si>
  <si>
    <t>Phạm Thị Tùng</t>
  </si>
  <si>
    <t>DTE2258101030054</t>
  </si>
  <si>
    <t>Inthanachack</t>
  </si>
  <si>
    <t>Phetnakhone</t>
  </si>
  <si>
    <t>DTE2253401200014</t>
  </si>
  <si>
    <t>Phùng Thị Minh</t>
  </si>
  <si>
    <t>DTE2353401150018</t>
  </si>
  <si>
    <t>K20- MKT 1</t>
  </si>
  <si>
    <t>DTE2353401150012</t>
  </si>
  <si>
    <t>DTE2353401150035</t>
  </si>
  <si>
    <t>DTE2353401150044</t>
  </si>
  <si>
    <t>DTE2353401150054</t>
  </si>
  <si>
    <t>Triệu Đức</t>
  </si>
  <si>
    <t>DTE2353401150055</t>
  </si>
  <si>
    <t>Dương Thị Bích</t>
  </si>
  <si>
    <t>DTE2353401150056</t>
  </si>
  <si>
    <t>DTE2353401150061</t>
  </si>
  <si>
    <t>DTE2353401150065</t>
  </si>
  <si>
    <t>DTE2353401150104</t>
  </si>
  <si>
    <t>Ngô Thiên</t>
  </si>
  <si>
    <t>DTE2353401150108</t>
  </si>
  <si>
    <t>DTE2353401150115</t>
  </si>
  <si>
    <t>DTE2353401150131</t>
  </si>
  <si>
    <t>Phúc</t>
  </si>
  <si>
    <t>DTE2353401150145</t>
  </si>
  <si>
    <t>DTE2353401150157</t>
  </si>
  <si>
    <t>DTE2353401150159</t>
  </si>
  <si>
    <t>DTE2353401150150</t>
  </si>
  <si>
    <t>Bàn Thị</t>
  </si>
  <si>
    <t>DTE2353401150161</t>
  </si>
  <si>
    <t>DTE2353401150004</t>
  </si>
  <si>
    <t>DTE2353401150172</t>
  </si>
  <si>
    <t>Lại Phương</t>
  </si>
  <si>
    <t>DTE2353401150182</t>
  </si>
  <si>
    <t>DTE2353401150183</t>
  </si>
  <si>
    <t>DTE2353401150189</t>
  </si>
  <si>
    <t>DTE2353401150008</t>
  </si>
  <si>
    <t>K20-MKT2</t>
  </si>
  <si>
    <t>DTE2353401150013</t>
  </si>
  <si>
    <t>Hoàng Lan</t>
  </si>
  <si>
    <t>DTE2353401150026</t>
  </si>
  <si>
    <t>Bàn Văn</t>
  </si>
  <si>
    <t>Chung</t>
  </si>
  <si>
    <t>DTE2353401150033</t>
  </si>
  <si>
    <t>Phùng Văn</t>
  </si>
  <si>
    <t>DTE2353401150192</t>
  </si>
  <si>
    <t>Quách Thành</t>
  </si>
  <si>
    <t>DTE2353401150040</t>
  </si>
  <si>
    <t>DTE2353401150052</t>
  </si>
  <si>
    <t>DTE2353401150081</t>
  </si>
  <si>
    <t>DTE2353401150071</t>
  </si>
  <si>
    <t>Bàn Thị Linh</t>
  </si>
  <si>
    <t>DTE2353401150072</t>
  </si>
  <si>
    <t>DTE2353401150086</t>
  </si>
  <si>
    <t>Phùng Thị Kim</t>
  </si>
  <si>
    <t>DTE2353401150095</t>
  </si>
  <si>
    <t>DTE2353401150092</t>
  </si>
  <si>
    <t>Trương Diệu</t>
  </si>
  <si>
    <t>DTE2353401150136</t>
  </si>
  <si>
    <t>DTE2353401150144</t>
  </si>
  <si>
    <t>DTE2353401150147</t>
  </si>
  <si>
    <t>Tướng Thị Minh</t>
  </si>
  <si>
    <t>DTE2353401150162</t>
  </si>
  <si>
    <t>DTE2353401150184</t>
  </si>
  <si>
    <t>DTE2353401150210</t>
  </si>
  <si>
    <t>Ma Thị Phương</t>
  </si>
  <si>
    <t>K20-MKT3</t>
  </si>
  <si>
    <t>DTE2353401150212</t>
  </si>
  <si>
    <t>Trần Chu Quỳnh</t>
  </si>
  <si>
    <t>DTE2353401150021</t>
  </si>
  <si>
    <t>DTE2353401150215</t>
  </si>
  <si>
    <t>DTE2353401150077</t>
  </si>
  <si>
    <t>DTE2353401150218</t>
  </si>
  <si>
    <t>DTE2353401150138</t>
  </si>
  <si>
    <t>DTE2353401150141</t>
  </si>
  <si>
    <t>Lục Văn</t>
  </si>
  <si>
    <t>DTE2353401150224</t>
  </si>
  <si>
    <t>DTE2353401150155</t>
  </si>
  <si>
    <t xml:space="preserve">Đồng Thị Yến </t>
  </si>
  <si>
    <t>DTE2353401150198</t>
  </si>
  <si>
    <t>DTE2353401150226</t>
  </si>
  <si>
    <t>Hứa Đức</t>
  </si>
  <si>
    <t>DTE2353401150126</t>
  </si>
  <si>
    <t>DTE 2353401150011</t>
  </si>
  <si>
    <t>Đặng Ngọc</t>
  </si>
  <si>
    <t>DTE2358101030005</t>
  </si>
  <si>
    <t>Nguyễn Thị Thái</t>
  </si>
  <si>
    <t>K20-QTDVDLLH</t>
  </si>
  <si>
    <t>DTE2358101030013</t>
  </si>
  <si>
    <t>Hà Thanh</t>
  </si>
  <si>
    <t>DTE2358101030014</t>
  </si>
  <si>
    <t>Lộc Thị Ngọc</t>
  </si>
  <si>
    <t>DTE2358101030015</t>
  </si>
  <si>
    <t>DTE2358101030023</t>
  </si>
  <si>
    <t>DTE2358101030027</t>
  </si>
  <si>
    <t>DTE2358101030030</t>
  </si>
  <si>
    <t>Nguyễn Hạnh</t>
  </si>
  <si>
    <t>DTE2358101030046</t>
  </si>
  <si>
    <t>Út</t>
  </si>
  <si>
    <t>DTE2358101030034</t>
  </si>
  <si>
    <t>Lưu Bích</t>
  </si>
  <si>
    <t>DTE2358101030028</t>
  </si>
  <si>
    <t xml:space="preserve">Lê Thị </t>
  </si>
  <si>
    <t>DTE2358101030021</t>
  </si>
  <si>
    <t>Nhé</t>
  </si>
  <si>
    <t>DTE2353401200025</t>
  </si>
  <si>
    <t>Nguyễn Thị Minh</t>
  </si>
  <si>
    <t>K20-KD QT</t>
  </si>
  <si>
    <t>DTE2353401200001</t>
  </si>
  <si>
    <t>DTE2353401200026</t>
  </si>
  <si>
    <t>DTE2353401200006</t>
  </si>
  <si>
    <t>DTE2353401200009</t>
  </si>
  <si>
    <t>DTE2353401200011</t>
  </si>
  <si>
    <t>DTE2353401200015</t>
  </si>
  <si>
    <t>Tạ Bích</t>
  </si>
  <si>
    <t>DTE2353401200028</t>
  </si>
  <si>
    <t>DTE2353401200019</t>
  </si>
  <si>
    <t>Đàm Mai</t>
  </si>
  <si>
    <t>DTE2353401200020</t>
  </si>
  <si>
    <t>Diệp Thị</t>
  </si>
  <si>
    <t>K18 KẾ TOÁN A</t>
  </si>
  <si>
    <t>K18 KTKT B</t>
  </si>
  <si>
    <t>K19 KẾ TOÁN C</t>
  </si>
  <si>
    <t>K18LOGISTICS&amp;QLCCU</t>
  </si>
  <si>
    <t>K20LOGISTICS&amp;QLCCU 1</t>
  </si>
  <si>
    <t xml:space="preserve"> NĂM HỌC 2023-2024</t>
  </si>
  <si>
    <t>KHEN THƯỞNG NĂM HỌC 2023-2024</t>
  </si>
  <si>
    <t>Quản trị kinh doanh</t>
  </si>
  <si>
    <t>Quản lý - Luật KT</t>
  </si>
  <si>
    <t>Viện Đào tạo quốc tế</t>
  </si>
  <si>
    <t>Marketing, Thương mại &amp; du lịch</t>
  </si>
  <si>
    <t>Số lượng</t>
  </si>
  <si>
    <t>xem lại</t>
  </si>
  <si>
    <t>rèn luyện 75 ko đạt G</t>
  </si>
  <si>
    <t>RL</t>
  </si>
  <si>
    <t>Tỷ lệ</t>
  </si>
  <si>
    <t>Tổng số SV được khen</t>
  </si>
  <si>
    <t>DTE2153402010165</t>
  </si>
  <si>
    <t xml:space="preserve">Đinh Thị Quỳnh </t>
  </si>
  <si>
    <t>21/08/2002</t>
  </si>
  <si>
    <t xml:space="preserve">Lao Thị </t>
  </si>
  <si>
    <t>DTE2153402010010</t>
  </si>
  <si>
    <t>Bàn Ngọc</t>
  </si>
  <si>
    <t xml:space="preserve">Triệu Ngọc </t>
  </si>
  <si>
    <t>DTE2153402010048</t>
  </si>
  <si>
    <t>DTE2153402010002</t>
  </si>
  <si>
    <t>Lưu Thị Thu</t>
  </si>
  <si>
    <t xml:space="preserve">Nguyễn Mai </t>
  </si>
  <si>
    <t xml:space="preserve">Dương Văn </t>
  </si>
  <si>
    <t xml:space="preserve">Đỗ Thị </t>
  </si>
  <si>
    <t xml:space="preserve">Lều Thị Phương </t>
  </si>
  <si>
    <t xml:space="preserve">Nguyễn Thị Thanh </t>
  </si>
  <si>
    <t xml:space="preserve">Nghiêm Minh </t>
  </si>
  <si>
    <t xml:space="preserve">Phạm Thị Hoài </t>
  </si>
  <si>
    <t xml:space="preserve">Lại Thanh </t>
  </si>
  <si>
    <t xml:space="preserve">Nguyễn Thị Thu </t>
  </si>
  <si>
    <t xml:space="preserve">Đặng Thị </t>
  </si>
  <si>
    <t xml:space="preserve">Ngô Thị Lan </t>
  </si>
  <si>
    <t xml:space="preserve">Phạm Văn </t>
  </si>
  <si>
    <t xml:space="preserve">Khương Thị Bảo </t>
  </si>
  <si>
    <t xml:space="preserve">Nguyễn Thùy </t>
  </si>
  <si>
    <t xml:space="preserve">Nguyễn Văn </t>
  </si>
  <si>
    <t xml:space="preserve">Nông Vân </t>
  </si>
  <si>
    <t xml:space="preserve">Diệp Thị Anh </t>
  </si>
  <si>
    <t xml:space="preserve">Trần Trà </t>
  </si>
  <si>
    <t xml:space="preserve">Vi Thị Trà </t>
  </si>
  <si>
    <t>Nguyễn Thị  Huyền</t>
  </si>
  <si>
    <t>Phạm Vũ</t>
  </si>
  <si>
    <t>01/08/2023</t>
  </si>
  <si>
    <t xml:space="preserve">Nguyễn Thị Linh </t>
  </si>
  <si>
    <t>DTE2153402010090</t>
  </si>
  <si>
    <t>20/05/2003</t>
  </si>
  <si>
    <t>K19 TCNH 1</t>
  </si>
  <si>
    <t>01/8/2004</t>
  </si>
  <si>
    <t>03/6/2004</t>
  </si>
  <si>
    <t>06/7/2004</t>
  </si>
  <si>
    <t>04/7/2004</t>
  </si>
  <si>
    <t>K19 TCNH 2</t>
  </si>
  <si>
    <t>06/8/2004</t>
  </si>
  <si>
    <t>3,66</t>
  </si>
  <si>
    <t>3,77</t>
  </si>
  <si>
    <t>3,59</t>
  </si>
  <si>
    <t>02/6/2005</t>
  </si>
  <si>
    <t>3,5</t>
  </si>
  <si>
    <t>3,41</t>
  </si>
  <si>
    <t>2,81</t>
  </si>
  <si>
    <t>04/8/2005</t>
  </si>
  <si>
    <t>09/6/2005</t>
  </si>
  <si>
    <t>3,56</t>
  </si>
  <si>
    <t>3,81</t>
  </si>
  <si>
    <t>3,91</t>
  </si>
  <si>
    <t>05/7/2005</t>
  </si>
  <si>
    <t>05/8/2005</t>
  </si>
  <si>
    <t>Tổng số lớp</t>
  </si>
  <si>
    <t>Tổng số sv của Khoa</t>
  </si>
  <si>
    <t>14 tập thể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</si>
</sst>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1010000]d/m/yyyy;@"/>
    <numFmt numFmtId="165" formatCode="_(* #,##0_);_(* \(#,##0\);_(* &quot;-&quot;??_);_(@_)"/>
    <numFmt numFmtId="166" formatCode="dd/mm/yyyy"/>
    <numFmt numFmtId="167" formatCode="mm/dd/yyyy"/>
  </numFmts>
  <fonts count="4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  <charset val="163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Calibri Light"/>
      <family val="1"/>
      <scheme val="major"/>
    </font>
    <font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</cellStyleXfs>
  <cellXfs count="48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/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2" fillId="0" borderId="1" xfId="0" applyFont="1" applyFill="1" applyBorder="1"/>
    <xf numFmtId="0" fontId="22" fillId="0" borderId="2" xfId="0" applyFont="1" applyFill="1" applyBorder="1"/>
    <xf numFmtId="0" fontId="15" fillId="0" borderId="1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/>
    <xf numFmtId="0" fontId="2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1" fillId="0" borderId="0" xfId="0" applyFont="1"/>
    <xf numFmtId="0" fontId="18" fillId="0" borderId="0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/>
    <xf numFmtId="0" fontId="28" fillId="0" borderId="0" xfId="0" applyFont="1"/>
    <xf numFmtId="0" fontId="10" fillId="2" borderId="1" xfId="6" applyFont="1" applyFill="1" applyBorder="1" applyAlignment="1">
      <alignment horizontal="center" vertical="center" wrapText="1"/>
    </xf>
    <xf numFmtId="166" fontId="10" fillId="2" borderId="1" xfId="6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0" fillId="2" borderId="9" xfId="6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14" fontId="29" fillId="0" borderId="0" xfId="0" applyNumberFormat="1" applyFont="1" applyAlignment="1">
      <alignment horizontal="center" vertical="center"/>
    </xf>
    <xf numFmtId="0" fontId="31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27" fillId="0" borderId="1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1" xfId="0" applyNumberFormat="1" applyFont="1" applyFill="1" applyBorder="1" applyAlignment="1" applyProtection="1">
      <alignment horizontal="left"/>
    </xf>
    <xf numFmtId="0" fontId="27" fillId="0" borderId="11" xfId="0" applyNumberFormat="1" applyFont="1" applyFill="1" applyBorder="1" applyAlignment="1" applyProtection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0" borderId="11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horizontal="left"/>
    </xf>
    <xf numFmtId="0" fontId="27" fillId="0" borderId="11" xfId="5" applyFont="1" applyFill="1" applyBorder="1" applyAlignment="1">
      <alignment horizontal="left"/>
    </xf>
    <xf numFmtId="0" fontId="26" fillId="0" borderId="11" xfId="0" applyFont="1" applyFill="1" applyBorder="1" applyAlignment="1">
      <alignment horizontal="left"/>
    </xf>
    <xf numFmtId="0" fontId="27" fillId="0" borderId="11" xfId="5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1" xfId="0" applyFont="1" applyFill="1" applyBorder="1" applyAlignment="1">
      <alignment horizontal="left" wrapText="1"/>
    </xf>
    <xf numFmtId="0" fontId="27" fillId="2" borderId="11" xfId="0" applyNumberFormat="1" applyFont="1" applyFill="1" applyBorder="1" applyAlignment="1" applyProtection="1">
      <alignment horizontal="left"/>
    </xf>
    <xf numFmtId="0" fontId="27" fillId="2" borderId="11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left" wrapText="1"/>
    </xf>
    <xf numFmtId="0" fontId="14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14" fontId="21" fillId="0" borderId="1" xfId="0" applyNumberFormat="1" applyFont="1" applyBorder="1" applyAlignment="1">
      <alignment horizontal="center" vertical="center" wrapText="1"/>
    </xf>
    <xf numFmtId="14" fontId="27" fillId="0" borderId="11" xfId="0" applyNumberFormat="1" applyFont="1" applyBorder="1" applyAlignment="1">
      <alignment horizontal="center" vertical="center" wrapText="1"/>
    </xf>
    <xf numFmtId="14" fontId="16" fillId="0" borderId="11" xfId="0" applyNumberFormat="1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 wrapText="1"/>
    </xf>
    <xf numFmtId="14" fontId="27" fillId="0" borderId="11" xfId="0" applyNumberFormat="1" applyFont="1" applyFill="1" applyBorder="1" applyAlignment="1" applyProtection="1">
      <alignment horizontal="center" wrapText="1"/>
    </xf>
    <xf numFmtId="14" fontId="27" fillId="0" borderId="11" xfId="0" applyNumberFormat="1" applyFont="1" applyBorder="1" applyAlignment="1">
      <alignment horizontal="center" wrapText="1"/>
    </xf>
    <xf numFmtId="14" fontId="27" fillId="0" borderId="11" xfId="0" applyNumberFormat="1" applyFont="1" applyFill="1" applyBorder="1" applyAlignment="1" applyProtection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 wrapText="1"/>
    </xf>
    <xf numFmtId="164" fontId="26" fillId="0" borderId="11" xfId="0" quotePrefix="1" applyNumberFormat="1" applyFont="1" applyFill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14" fontId="26" fillId="0" borderId="11" xfId="0" applyNumberFormat="1" applyFont="1" applyFill="1" applyBorder="1" applyAlignment="1">
      <alignment horizontal="center" wrapText="1"/>
    </xf>
    <xf numFmtId="0" fontId="27" fillId="2" borderId="11" xfId="0" applyNumberFormat="1" applyFont="1" applyFill="1" applyBorder="1" applyAlignment="1" applyProtection="1">
      <alignment horizontal="center" wrapText="1"/>
    </xf>
    <xf numFmtId="0" fontId="27" fillId="0" borderId="11" xfId="0" applyFont="1" applyBorder="1" applyAlignment="1">
      <alignment horizontal="center" wrapText="1"/>
    </xf>
    <xf numFmtId="14" fontId="14" fillId="0" borderId="11" xfId="0" applyNumberFormat="1" applyFont="1" applyBorder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0" fontId="14" fillId="0" borderId="11" xfId="0" applyFont="1" applyBorder="1" applyAlignment="1">
      <alignment horizontal="center"/>
    </xf>
    <xf numFmtId="43" fontId="21" fillId="0" borderId="1" xfId="3" applyFont="1" applyBorder="1" applyAlignment="1">
      <alignment horizontal="center" vertical="center" wrapText="1"/>
    </xf>
    <xf numFmtId="165" fontId="21" fillId="0" borderId="1" xfId="3" applyNumberFormat="1" applyFont="1" applyBorder="1" applyAlignment="1">
      <alignment horizontal="center" vertical="center" wrapText="1"/>
    </xf>
    <xf numFmtId="0" fontId="36" fillId="2" borderId="13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vertical="center" wrapText="1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4" xfId="0" applyFont="1" applyBorder="1"/>
    <xf numFmtId="0" fontId="26" fillId="0" borderId="15" xfId="0" applyFont="1" applyBorder="1" applyAlignment="1">
      <alignment horizontal="left"/>
    </xf>
    <xf numFmtId="0" fontId="16" fillId="0" borderId="14" xfId="0" applyFont="1" applyBorder="1"/>
    <xf numFmtId="0" fontId="16" fillId="0" borderId="15" xfId="0" applyFont="1" applyBorder="1" applyAlignment="1">
      <alignment horizontal="left"/>
    </xf>
    <xf numFmtId="0" fontId="27" fillId="0" borderId="14" xfId="0" applyFont="1" applyBorder="1"/>
    <xf numFmtId="0" fontId="27" fillId="0" borderId="15" xfId="0" applyFont="1" applyBorder="1" applyAlignment="1">
      <alignment horizontal="left"/>
    </xf>
    <xf numFmtId="0" fontId="27" fillId="0" borderId="14" xfId="0" applyNumberFormat="1" applyFont="1" applyFill="1" applyBorder="1" applyAlignment="1" applyProtection="1"/>
    <xf numFmtId="0" fontId="27" fillId="0" borderId="15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wrapText="1"/>
    </xf>
    <xf numFmtId="1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7" fillId="0" borderId="14" xfId="0" applyNumberFormat="1" applyFont="1" applyFill="1" applyBorder="1" applyAlignment="1" applyProtection="1">
      <alignment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14" fillId="0" borderId="14" xfId="0" applyFont="1" applyBorder="1"/>
    <xf numFmtId="0" fontId="14" fillId="0" borderId="15" xfId="0" applyFont="1" applyBorder="1" applyAlignment="1">
      <alignment horizontal="left"/>
    </xf>
    <xf numFmtId="0" fontId="16" fillId="0" borderId="14" xfId="0" applyFont="1" applyFill="1" applyBorder="1" applyAlignment="1">
      <alignment horizontal="left" wrapText="1"/>
    </xf>
    <xf numFmtId="0" fontId="16" fillId="0" borderId="15" xfId="0" applyFont="1" applyFill="1" applyBorder="1" applyAlignment="1">
      <alignment horizontal="left" wrapText="1"/>
    </xf>
    <xf numFmtId="0" fontId="28" fillId="2" borderId="0" xfId="0" applyFont="1" applyFill="1"/>
    <xf numFmtId="0" fontId="27" fillId="0" borderId="14" xfId="5" applyFont="1" applyBorder="1" applyAlignment="1">
      <alignment horizontal="left"/>
    </xf>
    <xf numFmtId="0" fontId="27" fillId="0" borderId="15" xfId="5" applyFont="1" applyBorder="1" applyAlignment="1">
      <alignment horizontal="left"/>
    </xf>
    <xf numFmtId="0" fontId="26" fillId="0" borderId="14" xfId="0" applyFont="1" applyBorder="1" applyAlignment="1"/>
    <xf numFmtId="0" fontId="26" fillId="0" borderId="11" xfId="0" applyFont="1" applyBorder="1" applyAlignment="1">
      <alignment horizontal="center"/>
    </xf>
    <xf numFmtId="0" fontId="16" fillId="0" borderId="14" xfId="0" applyFont="1" applyFill="1" applyBorder="1"/>
    <xf numFmtId="0" fontId="16" fillId="0" borderId="15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26" fillId="0" borderId="15" xfId="0" applyFont="1" applyFill="1" applyBorder="1" applyAlignment="1">
      <alignment horizontal="left" wrapText="1"/>
    </xf>
    <xf numFmtId="0" fontId="16" fillId="3" borderId="0" xfId="0" applyFont="1" applyFill="1" applyBorder="1"/>
    <xf numFmtId="0" fontId="27" fillId="2" borderId="14" xfId="0" applyNumberFormat="1" applyFont="1" applyFill="1" applyBorder="1" applyAlignment="1" applyProtection="1"/>
    <xf numFmtId="0" fontId="27" fillId="2" borderId="15" xfId="0" applyNumberFormat="1" applyFont="1" applyFill="1" applyBorder="1" applyAlignment="1" applyProtection="1">
      <alignment horizontal="left"/>
    </xf>
    <xf numFmtId="0" fontId="27" fillId="2" borderId="14" xfId="0" applyFont="1" applyFill="1" applyBorder="1"/>
    <xf numFmtId="0" fontId="27" fillId="2" borderId="15" xfId="0" applyFont="1" applyFill="1" applyBorder="1" applyAlignment="1">
      <alignment horizontal="left"/>
    </xf>
    <xf numFmtId="0" fontId="16" fillId="2" borderId="0" xfId="0" applyFont="1" applyFill="1"/>
    <xf numFmtId="0" fontId="27" fillId="0" borderId="14" xfId="0" applyFont="1" applyBorder="1" applyAlignment="1">
      <alignment wrapText="1"/>
    </xf>
    <xf numFmtId="0" fontId="27" fillId="0" borderId="15" xfId="0" applyFont="1" applyBorder="1" applyAlignment="1">
      <alignment horizontal="left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center" wrapText="1"/>
    </xf>
    <xf numFmtId="0" fontId="16" fillId="0" borderId="11" xfId="0" applyFont="1" applyFill="1" applyBorder="1" applyAlignment="1">
      <alignment horizontal="center"/>
    </xf>
    <xf numFmtId="0" fontId="26" fillId="0" borderId="14" xfId="0" applyFont="1" applyFill="1" applyBorder="1"/>
    <xf numFmtId="0" fontId="26" fillId="0" borderId="15" xfId="0" applyFont="1" applyFill="1" applyBorder="1" applyAlignment="1">
      <alignment horizontal="left"/>
    </xf>
    <xf numFmtId="14" fontId="27" fillId="0" borderId="11" xfId="0" applyNumberFormat="1" applyFont="1" applyFill="1" applyBorder="1" applyAlignment="1">
      <alignment horizontal="center" wrapText="1"/>
    </xf>
    <xf numFmtId="0" fontId="16" fillId="0" borderId="0" xfId="0" applyFont="1" applyFill="1"/>
    <xf numFmtId="0" fontId="36" fillId="0" borderId="0" xfId="0" applyFont="1" applyFill="1" applyBorder="1" applyAlignment="1">
      <alignment vertical="center" wrapText="1"/>
    </xf>
    <xf numFmtId="0" fontId="16" fillId="0" borderId="0" xfId="0" applyFont="1" applyFill="1" applyAlignment="1"/>
    <xf numFmtId="0" fontId="0" fillId="0" borderId="0" xfId="0" applyAlignment="1"/>
    <xf numFmtId="165" fontId="16" fillId="0" borderId="11" xfId="3" applyNumberFormat="1" applyFont="1" applyBorder="1" applyAlignment="1">
      <alignment vertical="center"/>
    </xf>
    <xf numFmtId="165" fontId="16" fillId="0" borderId="11" xfId="3" applyNumberFormat="1" applyFont="1" applyBorder="1" applyAlignment="1"/>
    <xf numFmtId="165" fontId="16" fillId="0" borderId="11" xfId="3" applyNumberFormat="1" applyFont="1" applyFill="1" applyBorder="1" applyAlignment="1">
      <alignment vertical="center"/>
    </xf>
    <xf numFmtId="165" fontId="26" fillId="0" borderId="11" xfId="3" applyNumberFormat="1" applyFont="1" applyBorder="1" applyAlignment="1"/>
    <xf numFmtId="165" fontId="14" fillId="0" borderId="11" xfId="3" applyNumberFormat="1" applyFont="1" applyBorder="1" applyAlignment="1">
      <alignment vertical="center"/>
    </xf>
    <xf numFmtId="165" fontId="16" fillId="0" borderId="11" xfId="3" applyNumberFormat="1" applyFont="1" applyFill="1" applyBorder="1" applyAlignment="1">
      <alignment wrapText="1"/>
    </xf>
    <xf numFmtId="1" fontId="27" fillId="0" borderId="11" xfId="3" applyNumberFormat="1" applyFont="1" applyBorder="1" applyAlignment="1"/>
    <xf numFmtId="165" fontId="16" fillId="0" borderId="11" xfId="3" applyNumberFormat="1" applyFont="1" applyFill="1" applyBorder="1" applyAlignment="1"/>
    <xf numFmtId="165" fontId="16" fillId="2" borderId="11" xfId="3" applyNumberFormat="1" applyFont="1" applyFill="1" applyBorder="1" applyAlignment="1"/>
    <xf numFmtId="165" fontId="26" fillId="0" borderId="11" xfId="3" applyNumberFormat="1" applyFont="1" applyFill="1" applyBorder="1" applyAlignment="1"/>
    <xf numFmtId="165" fontId="6" fillId="0" borderId="0" xfId="3" applyNumberFormat="1" applyFont="1" applyAlignment="1">
      <alignment vertical="center"/>
    </xf>
    <xf numFmtId="165" fontId="7" fillId="0" borderId="0" xfId="3" applyNumberFormat="1" applyFont="1" applyBorder="1" applyAlignment="1"/>
    <xf numFmtId="165" fontId="6" fillId="0" borderId="0" xfId="3" applyNumberFormat="1" applyFont="1" applyAlignment="1"/>
    <xf numFmtId="43" fontId="27" fillId="0" borderId="11" xfId="3" applyFont="1" applyBorder="1" applyAlignment="1">
      <alignment vertical="center" wrapText="1"/>
    </xf>
    <xf numFmtId="43" fontId="16" fillId="0" borderId="11" xfId="3" applyFont="1" applyBorder="1" applyAlignment="1">
      <alignment vertical="center"/>
    </xf>
    <xf numFmtId="43" fontId="26" fillId="0" borderId="11" xfId="3" applyFont="1" applyBorder="1" applyAlignment="1">
      <alignment wrapText="1"/>
    </xf>
    <xf numFmtId="43" fontId="16" fillId="0" borderId="11" xfId="3" applyFont="1" applyBorder="1" applyAlignment="1"/>
    <xf numFmtId="43" fontId="27" fillId="0" borderId="11" xfId="3" applyFont="1" applyFill="1" applyBorder="1" applyAlignment="1" applyProtection="1">
      <alignment wrapText="1"/>
    </xf>
    <xf numFmtId="43" fontId="27" fillId="0" borderId="11" xfId="3" applyFont="1" applyBorder="1" applyAlignment="1">
      <alignment wrapText="1"/>
    </xf>
    <xf numFmtId="43" fontId="16" fillId="0" borderId="11" xfId="3" applyFont="1" applyFill="1" applyBorder="1" applyAlignment="1">
      <alignment vertical="center"/>
    </xf>
    <xf numFmtId="43" fontId="27" fillId="0" borderId="11" xfId="3" applyNumberFormat="1" applyFont="1" applyBorder="1" applyAlignment="1"/>
    <xf numFmtId="43" fontId="27" fillId="0" borderId="11" xfId="3" applyNumberFormat="1" applyFont="1" applyBorder="1" applyAlignment="1">
      <alignment wrapText="1"/>
    </xf>
    <xf numFmtId="43" fontId="14" fillId="0" borderId="11" xfId="3" applyNumberFormat="1" applyFont="1" applyBorder="1" applyAlignment="1">
      <alignment wrapText="1"/>
    </xf>
    <xf numFmtId="43" fontId="16" fillId="0" borderId="11" xfId="3" applyNumberFormat="1" applyFont="1" applyFill="1" applyBorder="1" applyAlignment="1">
      <alignment wrapText="1"/>
    </xf>
    <xf numFmtId="43" fontId="26" fillId="0" borderId="11" xfId="3" applyNumberFormat="1" applyFont="1" applyBorder="1" applyAlignment="1"/>
    <xf numFmtId="43" fontId="16" fillId="0" borderId="11" xfId="3" applyNumberFormat="1" applyFont="1" applyBorder="1" applyAlignment="1">
      <alignment wrapText="1"/>
    </xf>
    <xf numFmtId="43" fontId="16" fillId="0" borderId="11" xfId="3" applyNumberFormat="1" applyFont="1" applyFill="1" applyBorder="1" applyAlignment="1"/>
    <xf numFmtId="43" fontId="26" fillId="0" borderId="11" xfId="3" applyNumberFormat="1" applyFont="1" applyFill="1" applyBorder="1" applyAlignment="1">
      <alignment wrapText="1"/>
    </xf>
    <xf numFmtId="43" fontId="27" fillId="2" borderId="11" xfId="3" applyNumberFormat="1" applyFont="1" applyFill="1" applyBorder="1" applyAlignment="1">
      <alignment vertical="center" wrapText="1"/>
    </xf>
    <xf numFmtId="43" fontId="27" fillId="2" borderId="11" xfId="3" applyNumberFormat="1" applyFont="1" applyFill="1" applyBorder="1" applyAlignment="1" applyProtection="1">
      <alignment wrapText="1"/>
    </xf>
    <xf numFmtId="43" fontId="16" fillId="2" borderId="11" xfId="3" applyNumberFormat="1" applyFont="1" applyFill="1" applyBorder="1" applyAlignment="1"/>
    <xf numFmtId="43" fontId="27" fillId="0" borderId="11" xfId="3" applyNumberFormat="1" applyFont="1" applyFill="1" applyBorder="1" applyAlignment="1">
      <alignment wrapText="1"/>
    </xf>
    <xf numFmtId="43" fontId="27" fillId="2" borderId="11" xfId="3" applyNumberFormat="1" applyFont="1" applyFill="1" applyBorder="1" applyAlignment="1">
      <alignment wrapText="1"/>
    </xf>
    <xf numFmtId="43" fontId="27" fillId="0" borderId="11" xfId="3" applyNumberFormat="1" applyFont="1" applyBorder="1" applyAlignment="1">
      <alignment vertical="center" wrapText="1"/>
    </xf>
    <xf numFmtId="43" fontId="16" fillId="0" borderId="11" xfId="3" applyNumberFormat="1" applyFont="1" applyBorder="1" applyAlignment="1">
      <alignment vertical="center"/>
    </xf>
    <xf numFmtId="43" fontId="6" fillId="0" borderId="0" xfId="3" applyFont="1" applyAlignment="1">
      <alignment vertical="center"/>
    </xf>
    <xf numFmtId="43" fontId="2" fillId="0" borderId="0" xfId="3" applyNumberFormat="1" applyFont="1" applyBorder="1" applyAlignment="1">
      <alignment wrapText="1"/>
    </xf>
    <xf numFmtId="43" fontId="6" fillId="0" borderId="0" xfId="3" applyNumberFormat="1" applyFont="1" applyAlignment="1"/>
    <xf numFmtId="0" fontId="16" fillId="0" borderId="14" xfId="0" applyFont="1" applyFill="1" applyBorder="1" applyAlignment="1">
      <alignment wrapText="1"/>
    </xf>
    <xf numFmtId="0" fontId="27" fillId="2" borderId="14" xfId="0" applyNumberFormat="1" applyFont="1" applyFill="1" applyBorder="1" applyAlignment="1" applyProtection="1">
      <alignment wrapText="1"/>
    </xf>
    <xf numFmtId="0" fontId="16" fillId="0" borderId="14" xfId="0" applyFont="1" applyFill="1" applyBorder="1" applyAlignment="1">
      <alignment horizontal="left"/>
    </xf>
    <xf numFmtId="0" fontId="27" fillId="0" borderId="11" xfId="0" applyFont="1" applyBorder="1" applyAlignment="1">
      <alignment horizontal="left" vertical="center" wrapText="1"/>
    </xf>
    <xf numFmtId="0" fontId="27" fillId="0" borderId="14" xfId="0" applyFont="1" applyBorder="1" applyAlignment="1">
      <alignment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shrinkToFi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 wrapText="1"/>
    </xf>
    <xf numFmtId="14" fontId="16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left"/>
    </xf>
    <xf numFmtId="167" fontId="16" fillId="2" borderId="11" xfId="0" applyNumberFormat="1" applyFont="1" applyFill="1" applyBorder="1" applyAlignment="1">
      <alignment horizontal="center"/>
    </xf>
    <xf numFmtId="0" fontId="25" fillId="0" borderId="11" xfId="0" applyFont="1" applyBorder="1" applyAlignment="1">
      <alignment horizontal="center" shrinkToFit="1"/>
    </xf>
    <xf numFmtId="0" fontId="21" fillId="2" borderId="11" xfId="0" applyFont="1" applyFill="1" applyBorder="1"/>
    <xf numFmtId="14" fontId="21" fillId="2" borderId="11" xfId="0" applyNumberFormat="1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center" wrapText="1"/>
    </xf>
    <xf numFmtId="1" fontId="21" fillId="2" borderId="11" xfId="0" applyNumberFormat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wrapText="1"/>
    </xf>
    <xf numFmtId="0" fontId="37" fillId="0" borderId="0" xfId="0" applyFont="1"/>
    <xf numFmtId="14" fontId="16" fillId="2" borderId="11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167" fontId="16" fillId="2" borderId="16" xfId="0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shrinkToFit="1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14" fontId="21" fillId="2" borderId="1" xfId="0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" fontId="21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wrapText="1"/>
    </xf>
    <xf numFmtId="1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167" fontId="16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shrinkToFit="1"/>
    </xf>
    <xf numFmtId="0" fontId="26" fillId="2" borderId="0" xfId="0" applyFont="1" applyFill="1" applyBorder="1" applyAlignment="1">
      <alignment horizontal="left"/>
    </xf>
    <xf numFmtId="14" fontId="16" fillId="2" borderId="0" xfId="0" applyNumberFormat="1" applyFont="1" applyFill="1" applyBorder="1" applyAlignment="1">
      <alignment horizontal="center"/>
    </xf>
    <xf numFmtId="167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25" fillId="0" borderId="11" xfId="0" applyFont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27" fillId="4" borderId="1" xfId="0" applyFont="1" applyFill="1" applyBorder="1"/>
    <xf numFmtId="0" fontId="27" fillId="4" borderId="1" xfId="0" applyFont="1" applyFill="1" applyBorder="1" applyAlignment="1">
      <alignment wrapText="1"/>
    </xf>
    <xf numFmtId="0" fontId="27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4" borderId="1" xfId="0" applyFont="1" applyFill="1" applyBorder="1" applyAlignment="1">
      <alignment vertical="center"/>
    </xf>
    <xf numFmtId="0" fontId="27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0" borderId="0" xfId="0" applyFont="1" applyBorder="1"/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9" fillId="0" borderId="4" xfId="0" applyFont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0" fillId="2" borderId="0" xfId="6" applyFont="1" applyFill="1"/>
    <xf numFmtId="0" fontId="30" fillId="2" borderId="1" xfId="6" applyFont="1" applyFill="1" applyBorder="1" applyAlignment="1">
      <alignment horizontal="center" vertical="center" wrapText="1"/>
    </xf>
    <xf numFmtId="0" fontId="30" fillId="2" borderId="0" xfId="6" applyFont="1" applyFill="1" applyAlignment="1">
      <alignment horizontal="center"/>
    </xf>
    <xf numFmtId="166" fontId="30" fillId="2" borderId="0" xfId="6" applyNumberFormat="1" applyFont="1" applyFill="1" applyAlignment="1">
      <alignment horizontal="center"/>
    </xf>
    <xf numFmtId="0" fontId="30" fillId="2" borderId="0" xfId="6" applyFont="1" applyFill="1" applyAlignment="1">
      <alignment horizontal="center" vertical="center" wrapText="1"/>
    </xf>
    <xf numFmtId="0" fontId="24" fillId="2" borderId="10" xfId="6" applyFont="1" applyFill="1" applyBorder="1" applyAlignment="1">
      <alignment horizontal="center" vertical="center" wrapText="1"/>
    </xf>
    <xf numFmtId="0" fontId="24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 vertical="center" wrapText="1"/>
    </xf>
    <xf numFmtId="0" fontId="30" fillId="2" borderId="10" xfId="6" applyFont="1" applyFill="1" applyBorder="1" applyAlignment="1">
      <alignment horizontal="center" vertical="center" wrapText="1"/>
    </xf>
    <xf numFmtId="0" fontId="3" fillId="2" borderId="0" xfId="6" applyFont="1" applyFill="1"/>
    <xf numFmtId="0" fontId="14" fillId="2" borderId="1" xfId="6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left" vertical="center" wrapText="1"/>
    </xf>
    <xf numFmtId="0" fontId="14" fillId="2" borderId="1" xfId="6" quotePrefix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14" fillId="2" borderId="0" xfId="6" applyFont="1" applyFill="1"/>
    <xf numFmtId="0" fontId="16" fillId="2" borderId="1" xfId="6" applyFont="1" applyFill="1" applyBorder="1" applyAlignment="1">
      <alignment vertical="center" wrapText="1"/>
    </xf>
    <xf numFmtId="166" fontId="14" fillId="2" borderId="1" xfId="6" applyNumberFormat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vertical="center"/>
    </xf>
    <xf numFmtId="14" fontId="14" fillId="2" borderId="1" xfId="6" applyNumberFormat="1" applyFont="1" applyFill="1" applyBorder="1" applyAlignment="1">
      <alignment horizontal="center" vertical="center" wrapText="1"/>
    </xf>
    <xf numFmtId="14" fontId="14" fillId="2" borderId="1" xfId="6" quotePrefix="1" applyNumberFormat="1" applyFont="1" applyFill="1" applyBorder="1" applyAlignment="1">
      <alignment horizontal="center" vertical="center" wrapText="1"/>
    </xf>
    <xf numFmtId="166" fontId="14" fillId="2" borderId="1" xfId="6" quotePrefix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9" xfId="6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25" fillId="0" borderId="11" xfId="0" applyFont="1" applyBorder="1" applyAlignment="1">
      <alignment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wrapText="1"/>
    </xf>
    <xf numFmtId="0" fontId="42" fillId="0" borderId="11" xfId="0" applyFont="1" applyBorder="1" applyAlignment="1">
      <alignment horizontal="center"/>
    </xf>
    <xf numFmtId="0" fontId="42" fillId="0" borderId="11" xfId="0" applyFont="1" applyBorder="1" applyAlignment="1">
      <alignment horizontal="left"/>
    </xf>
    <xf numFmtId="0" fontId="26" fillId="0" borderId="11" xfId="0" applyFont="1" applyBorder="1"/>
    <xf numFmtId="14" fontId="26" fillId="0" borderId="11" xfId="0" applyNumberFormat="1" applyFont="1" applyBorder="1" applyAlignment="1">
      <alignment horizontal="left"/>
    </xf>
    <xf numFmtId="0" fontId="16" fillId="0" borderId="11" xfId="0" applyFont="1" applyBorder="1"/>
    <xf numFmtId="14" fontId="16" fillId="0" borderId="11" xfId="0" applyNumberFormat="1" applyFont="1" applyBorder="1" applyAlignment="1">
      <alignment horizontal="left"/>
    </xf>
    <xf numFmtId="0" fontId="14" fillId="2" borderId="11" xfId="0" applyFont="1" applyFill="1" applyBorder="1" applyAlignment="1">
      <alignment horizontal="center"/>
    </xf>
    <xf numFmtId="0" fontId="16" fillId="2" borderId="11" xfId="0" applyFont="1" applyFill="1" applyBorder="1"/>
    <xf numFmtId="0" fontId="26" fillId="5" borderId="11" xfId="0" applyFont="1" applyFill="1" applyBorder="1" applyAlignment="1">
      <alignment horizontal="center" vertical="center" readingOrder="1"/>
    </xf>
    <xf numFmtId="0" fontId="14" fillId="0" borderId="11" xfId="0" applyFont="1" applyBorder="1"/>
    <xf numFmtId="0" fontId="26" fillId="0" borderId="11" xfId="0" applyFont="1" applyBorder="1" applyAlignment="1">
      <alignment horizontal="center" vertical="center" readingOrder="1"/>
    </xf>
    <xf numFmtId="0" fontId="16" fillId="0" borderId="11" xfId="0" applyFont="1" applyBorder="1" applyAlignment="1">
      <alignment horizontal="center" wrapText="1"/>
    </xf>
    <xf numFmtId="0" fontId="14" fillId="0" borderId="0" xfId="0" applyFont="1" applyAlignment="1">
      <alignment vertical="center"/>
    </xf>
    <xf numFmtId="0" fontId="26" fillId="5" borderId="0" xfId="0" applyFont="1" applyFill="1" applyAlignment="1">
      <alignment horizontal="center" vertical="center" readingOrder="1"/>
    </xf>
    <xf numFmtId="0" fontId="43" fillId="0" borderId="0" xfId="0" applyFont="1"/>
    <xf numFmtId="14" fontId="26" fillId="0" borderId="0" xfId="0" applyNumberFormat="1" applyFont="1" applyAlignment="1">
      <alignment horizontal="left"/>
    </xf>
    <xf numFmtId="0" fontId="2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5" fillId="0" borderId="0" xfId="0" applyFont="1" applyFill="1"/>
    <xf numFmtId="0" fontId="22" fillId="0" borderId="0" xfId="0" applyFont="1" applyFill="1"/>
    <xf numFmtId="0" fontId="22" fillId="0" borderId="0" xfId="0" applyFont="1" applyFill="1" applyBorder="1"/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9" fillId="0" borderId="0" xfId="0" applyFont="1" applyBorder="1" applyAlignment="1"/>
    <xf numFmtId="0" fontId="9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38" fillId="0" borderId="0" xfId="0" applyFont="1" applyAlignment="1">
      <alignment vertical="center"/>
    </xf>
    <xf numFmtId="14" fontId="21" fillId="2" borderId="11" xfId="0" applyNumberFormat="1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 wrapText="1"/>
    </xf>
    <xf numFmtId="14" fontId="26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 wrapText="1"/>
    </xf>
    <xf numFmtId="0" fontId="39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6" fillId="6" borderId="0" xfId="0" applyFont="1" applyFill="1"/>
    <xf numFmtId="0" fontId="43" fillId="0" borderId="11" xfId="0" applyFont="1" applyBorder="1"/>
    <xf numFmtId="0" fontId="44" fillId="0" borderId="11" xfId="0" applyFont="1" applyBorder="1"/>
    <xf numFmtId="0" fontId="0" fillId="0" borderId="0" xfId="0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4" fontId="6" fillId="0" borderId="1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4" fontId="6" fillId="0" borderId="11" xfId="0" quotePrefix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2" fontId="7" fillId="0" borderId="11" xfId="0" applyNumberFormat="1" applyFont="1" applyFill="1" applyBorder="1" applyAlignment="1">
      <alignment horizontal="center" vertical="center" wrapText="1"/>
    </xf>
    <xf numFmtId="2" fontId="7" fillId="0" borderId="11" xfId="0" quotePrefix="1" applyNumberFormat="1" applyFont="1" applyFill="1" applyBorder="1" applyAlignment="1">
      <alignment horizontal="center" vertical="center" wrapText="1"/>
    </xf>
    <xf numFmtId="14" fontId="7" fillId="0" borderId="11" xfId="0" quotePrefix="1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14" fontId="7" fillId="0" borderId="11" xfId="0" quotePrefix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/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46" fillId="0" borderId="11" xfId="0" applyFont="1" applyFill="1" applyBorder="1"/>
    <xf numFmtId="43" fontId="18" fillId="0" borderId="11" xfId="3" applyFont="1" applyBorder="1" applyAlignment="1">
      <alignment horizontal="center" vertical="top" wrapText="1"/>
    </xf>
    <xf numFmtId="0" fontId="45" fillId="0" borderId="11" xfId="0" applyFont="1" applyFill="1" applyBorder="1"/>
    <xf numFmtId="0" fontId="18" fillId="0" borderId="5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43" fontId="18" fillId="0" borderId="15" xfId="3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/>
    </xf>
    <xf numFmtId="0" fontId="4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35" fillId="2" borderId="11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0" fontId="10" fillId="2" borderId="18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3" fillId="2" borderId="6" xfId="6" applyFont="1" applyFill="1" applyBorder="1" applyAlignment="1">
      <alignment horizontal="left" vertical="center" wrapText="1"/>
    </xf>
    <xf numFmtId="0" fontId="3" fillId="2" borderId="18" xfId="6" applyFont="1" applyFill="1" applyBorder="1" applyAlignment="1">
      <alignment horizontal="left" vertical="center" wrapText="1"/>
    </xf>
    <xf numFmtId="0" fontId="3" fillId="2" borderId="7" xfId="6" applyFont="1" applyFill="1" applyBorder="1" applyAlignment="1">
      <alignment horizontal="left" vertical="center" wrapText="1"/>
    </xf>
    <xf numFmtId="0" fontId="3" fillId="2" borderId="9" xfId="6" applyFont="1" applyFill="1" applyBorder="1" applyAlignment="1">
      <alignment horizontal="left" vertical="center" wrapText="1"/>
    </xf>
    <xf numFmtId="0" fontId="10" fillId="2" borderId="9" xfId="6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</cellXfs>
  <cellStyles count="7">
    <cellStyle name="Comma" xfId="3" builtinId="3"/>
    <cellStyle name="Normal" xfId="0" builtinId="0"/>
    <cellStyle name="Normal 10" xfId="6"/>
    <cellStyle name="Normal 2" xfId="1"/>
    <cellStyle name="Normal 2 6" xfId="5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6"/>
  <sheetViews>
    <sheetView workbookViewId="0">
      <selection activeCell="J9" sqref="J9"/>
    </sheetView>
  </sheetViews>
  <sheetFormatPr defaultRowHeight="15.75" x14ac:dyDescent="0.25"/>
  <cols>
    <col min="1" max="1" width="4.140625" style="2" customWidth="1"/>
    <col min="2" max="2" width="18.42578125" style="15" customWidth="1"/>
    <col min="3" max="3" width="17.85546875" style="13" customWidth="1"/>
    <col min="4" max="4" width="8" style="13" customWidth="1"/>
    <col min="5" max="5" width="10.42578125" style="16" customWidth="1"/>
    <col min="6" max="6" width="15.42578125" style="61" customWidth="1"/>
    <col min="7" max="7" width="6.28515625" style="69" customWidth="1"/>
    <col min="8" max="8" width="6.140625" style="69" customWidth="1"/>
    <col min="9" max="9" width="9.85546875" style="2" customWidth="1"/>
    <col min="10" max="255" width="9.140625" style="3"/>
    <col min="256" max="256" width="5.42578125" style="3" customWidth="1"/>
    <col min="257" max="257" width="20.28515625" style="3" bestFit="1" customWidth="1"/>
    <col min="258" max="258" width="18.5703125" style="3" bestFit="1" customWidth="1"/>
    <col min="259" max="259" width="8.5703125" style="3" bestFit="1" customWidth="1"/>
    <col min="260" max="260" width="12.5703125" style="3" customWidth="1"/>
    <col min="261" max="262" width="9.140625" style="3"/>
    <col min="263" max="263" width="11.140625" style="3" customWidth="1"/>
    <col min="264" max="511" width="9.140625" style="3"/>
    <col min="512" max="512" width="5.42578125" style="3" customWidth="1"/>
    <col min="513" max="513" width="20.28515625" style="3" bestFit="1" customWidth="1"/>
    <col min="514" max="514" width="18.5703125" style="3" bestFit="1" customWidth="1"/>
    <col min="515" max="515" width="8.5703125" style="3" bestFit="1" customWidth="1"/>
    <col min="516" max="516" width="12.5703125" style="3" customWidth="1"/>
    <col min="517" max="518" width="9.140625" style="3"/>
    <col min="519" max="519" width="11.140625" style="3" customWidth="1"/>
    <col min="520" max="767" width="9.140625" style="3"/>
    <col min="768" max="768" width="5.42578125" style="3" customWidth="1"/>
    <col min="769" max="769" width="20.28515625" style="3" bestFit="1" customWidth="1"/>
    <col min="770" max="770" width="18.5703125" style="3" bestFit="1" customWidth="1"/>
    <col min="771" max="771" width="8.5703125" style="3" bestFit="1" customWidth="1"/>
    <col min="772" max="772" width="12.5703125" style="3" customWidth="1"/>
    <col min="773" max="774" width="9.140625" style="3"/>
    <col min="775" max="775" width="11.140625" style="3" customWidth="1"/>
    <col min="776" max="1023" width="9.140625" style="3"/>
    <col min="1024" max="1024" width="5.42578125" style="3" customWidth="1"/>
    <col min="1025" max="1025" width="20.28515625" style="3" bestFit="1" customWidth="1"/>
    <col min="1026" max="1026" width="18.5703125" style="3" bestFit="1" customWidth="1"/>
    <col min="1027" max="1027" width="8.5703125" style="3" bestFit="1" customWidth="1"/>
    <col min="1028" max="1028" width="12.5703125" style="3" customWidth="1"/>
    <col min="1029" max="1030" width="9.140625" style="3"/>
    <col min="1031" max="1031" width="11.140625" style="3" customWidth="1"/>
    <col min="1032" max="1279" width="9.140625" style="3"/>
    <col min="1280" max="1280" width="5.42578125" style="3" customWidth="1"/>
    <col min="1281" max="1281" width="20.28515625" style="3" bestFit="1" customWidth="1"/>
    <col min="1282" max="1282" width="18.5703125" style="3" bestFit="1" customWidth="1"/>
    <col min="1283" max="1283" width="8.5703125" style="3" bestFit="1" customWidth="1"/>
    <col min="1284" max="1284" width="12.5703125" style="3" customWidth="1"/>
    <col min="1285" max="1286" width="9.140625" style="3"/>
    <col min="1287" max="1287" width="11.140625" style="3" customWidth="1"/>
    <col min="1288" max="1535" width="9.140625" style="3"/>
    <col min="1536" max="1536" width="5.42578125" style="3" customWidth="1"/>
    <col min="1537" max="1537" width="20.28515625" style="3" bestFit="1" customWidth="1"/>
    <col min="1538" max="1538" width="18.5703125" style="3" bestFit="1" customWidth="1"/>
    <col min="1539" max="1539" width="8.5703125" style="3" bestFit="1" customWidth="1"/>
    <col min="1540" max="1540" width="12.5703125" style="3" customWidth="1"/>
    <col min="1541" max="1542" width="9.140625" style="3"/>
    <col min="1543" max="1543" width="11.140625" style="3" customWidth="1"/>
    <col min="1544" max="1791" width="9.140625" style="3"/>
    <col min="1792" max="1792" width="5.42578125" style="3" customWidth="1"/>
    <col min="1793" max="1793" width="20.28515625" style="3" bestFit="1" customWidth="1"/>
    <col min="1794" max="1794" width="18.5703125" style="3" bestFit="1" customWidth="1"/>
    <col min="1795" max="1795" width="8.5703125" style="3" bestFit="1" customWidth="1"/>
    <col min="1796" max="1796" width="12.5703125" style="3" customWidth="1"/>
    <col min="1797" max="1798" width="9.140625" style="3"/>
    <col min="1799" max="1799" width="11.140625" style="3" customWidth="1"/>
    <col min="1800" max="2047" width="9.140625" style="3"/>
    <col min="2048" max="2048" width="5.42578125" style="3" customWidth="1"/>
    <col min="2049" max="2049" width="20.28515625" style="3" bestFit="1" customWidth="1"/>
    <col min="2050" max="2050" width="18.5703125" style="3" bestFit="1" customWidth="1"/>
    <col min="2051" max="2051" width="8.5703125" style="3" bestFit="1" customWidth="1"/>
    <col min="2052" max="2052" width="12.5703125" style="3" customWidth="1"/>
    <col min="2053" max="2054" width="9.140625" style="3"/>
    <col min="2055" max="2055" width="11.140625" style="3" customWidth="1"/>
    <col min="2056" max="2303" width="9.140625" style="3"/>
    <col min="2304" max="2304" width="5.42578125" style="3" customWidth="1"/>
    <col min="2305" max="2305" width="20.28515625" style="3" bestFit="1" customWidth="1"/>
    <col min="2306" max="2306" width="18.5703125" style="3" bestFit="1" customWidth="1"/>
    <col min="2307" max="2307" width="8.5703125" style="3" bestFit="1" customWidth="1"/>
    <col min="2308" max="2308" width="12.5703125" style="3" customWidth="1"/>
    <col min="2309" max="2310" width="9.140625" style="3"/>
    <col min="2311" max="2311" width="11.140625" style="3" customWidth="1"/>
    <col min="2312" max="2559" width="9.140625" style="3"/>
    <col min="2560" max="2560" width="5.42578125" style="3" customWidth="1"/>
    <col min="2561" max="2561" width="20.28515625" style="3" bestFit="1" customWidth="1"/>
    <col min="2562" max="2562" width="18.5703125" style="3" bestFit="1" customWidth="1"/>
    <col min="2563" max="2563" width="8.5703125" style="3" bestFit="1" customWidth="1"/>
    <col min="2564" max="2564" width="12.5703125" style="3" customWidth="1"/>
    <col min="2565" max="2566" width="9.140625" style="3"/>
    <col min="2567" max="2567" width="11.140625" style="3" customWidth="1"/>
    <col min="2568" max="2815" width="9.140625" style="3"/>
    <col min="2816" max="2816" width="5.42578125" style="3" customWidth="1"/>
    <col min="2817" max="2817" width="20.28515625" style="3" bestFit="1" customWidth="1"/>
    <col min="2818" max="2818" width="18.5703125" style="3" bestFit="1" customWidth="1"/>
    <col min="2819" max="2819" width="8.5703125" style="3" bestFit="1" customWidth="1"/>
    <col min="2820" max="2820" width="12.5703125" style="3" customWidth="1"/>
    <col min="2821" max="2822" width="9.140625" style="3"/>
    <col min="2823" max="2823" width="11.140625" style="3" customWidth="1"/>
    <col min="2824" max="3071" width="9.140625" style="3"/>
    <col min="3072" max="3072" width="5.42578125" style="3" customWidth="1"/>
    <col min="3073" max="3073" width="20.28515625" style="3" bestFit="1" customWidth="1"/>
    <col min="3074" max="3074" width="18.5703125" style="3" bestFit="1" customWidth="1"/>
    <col min="3075" max="3075" width="8.5703125" style="3" bestFit="1" customWidth="1"/>
    <col min="3076" max="3076" width="12.5703125" style="3" customWidth="1"/>
    <col min="3077" max="3078" width="9.140625" style="3"/>
    <col min="3079" max="3079" width="11.140625" style="3" customWidth="1"/>
    <col min="3080" max="3327" width="9.140625" style="3"/>
    <col min="3328" max="3328" width="5.42578125" style="3" customWidth="1"/>
    <col min="3329" max="3329" width="20.28515625" style="3" bestFit="1" customWidth="1"/>
    <col min="3330" max="3330" width="18.5703125" style="3" bestFit="1" customWidth="1"/>
    <col min="3331" max="3331" width="8.5703125" style="3" bestFit="1" customWidth="1"/>
    <col min="3332" max="3332" width="12.5703125" style="3" customWidth="1"/>
    <col min="3333" max="3334" width="9.140625" style="3"/>
    <col min="3335" max="3335" width="11.140625" style="3" customWidth="1"/>
    <col min="3336" max="3583" width="9.140625" style="3"/>
    <col min="3584" max="3584" width="5.42578125" style="3" customWidth="1"/>
    <col min="3585" max="3585" width="20.28515625" style="3" bestFit="1" customWidth="1"/>
    <col min="3586" max="3586" width="18.5703125" style="3" bestFit="1" customWidth="1"/>
    <col min="3587" max="3587" width="8.5703125" style="3" bestFit="1" customWidth="1"/>
    <col min="3588" max="3588" width="12.5703125" style="3" customWidth="1"/>
    <col min="3589" max="3590" width="9.140625" style="3"/>
    <col min="3591" max="3591" width="11.140625" style="3" customWidth="1"/>
    <col min="3592" max="3839" width="9.140625" style="3"/>
    <col min="3840" max="3840" width="5.42578125" style="3" customWidth="1"/>
    <col min="3841" max="3841" width="20.28515625" style="3" bestFit="1" customWidth="1"/>
    <col min="3842" max="3842" width="18.5703125" style="3" bestFit="1" customWidth="1"/>
    <col min="3843" max="3843" width="8.5703125" style="3" bestFit="1" customWidth="1"/>
    <col min="3844" max="3844" width="12.5703125" style="3" customWidth="1"/>
    <col min="3845" max="3846" width="9.140625" style="3"/>
    <col min="3847" max="3847" width="11.140625" style="3" customWidth="1"/>
    <col min="3848" max="4095" width="9.140625" style="3"/>
    <col min="4096" max="4096" width="5.42578125" style="3" customWidth="1"/>
    <col min="4097" max="4097" width="20.28515625" style="3" bestFit="1" customWidth="1"/>
    <col min="4098" max="4098" width="18.5703125" style="3" bestFit="1" customWidth="1"/>
    <col min="4099" max="4099" width="8.5703125" style="3" bestFit="1" customWidth="1"/>
    <col min="4100" max="4100" width="12.5703125" style="3" customWidth="1"/>
    <col min="4101" max="4102" width="9.140625" style="3"/>
    <col min="4103" max="4103" width="11.140625" style="3" customWidth="1"/>
    <col min="4104" max="4351" width="9.140625" style="3"/>
    <col min="4352" max="4352" width="5.42578125" style="3" customWidth="1"/>
    <col min="4353" max="4353" width="20.28515625" style="3" bestFit="1" customWidth="1"/>
    <col min="4354" max="4354" width="18.5703125" style="3" bestFit="1" customWidth="1"/>
    <col min="4355" max="4355" width="8.5703125" style="3" bestFit="1" customWidth="1"/>
    <col min="4356" max="4356" width="12.5703125" style="3" customWidth="1"/>
    <col min="4357" max="4358" width="9.140625" style="3"/>
    <col min="4359" max="4359" width="11.140625" style="3" customWidth="1"/>
    <col min="4360" max="4607" width="9.140625" style="3"/>
    <col min="4608" max="4608" width="5.42578125" style="3" customWidth="1"/>
    <col min="4609" max="4609" width="20.28515625" style="3" bestFit="1" customWidth="1"/>
    <col min="4610" max="4610" width="18.5703125" style="3" bestFit="1" customWidth="1"/>
    <col min="4611" max="4611" width="8.5703125" style="3" bestFit="1" customWidth="1"/>
    <col min="4612" max="4612" width="12.5703125" style="3" customWidth="1"/>
    <col min="4613" max="4614" width="9.140625" style="3"/>
    <col min="4615" max="4615" width="11.140625" style="3" customWidth="1"/>
    <col min="4616" max="4863" width="9.140625" style="3"/>
    <col min="4864" max="4864" width="5.42578125" style="3" customWidth="1"/>
    <col min="4865" max="4865" width="20.28515625" style="3" bestFit="1" customWidth="1"/>
    <col min="4866" max="4866" width="18.5703125" style="3" bestFit="1" customWidth="1"/>
    <col min="4867" max="4867" width="8.5703125" style="3" bestFit="1" customWidth="1"/>
    <col min="4868" max="4868" width="12.5703125" style="3" customWidth="1"/>
    <col min="4869" max="4870" width="9.140625" style="3"/>
    <col min="4871" max="4871" width="11.140625" style="3" customWidth="1"/>
    <col min="4872" max="5119" width="9.140625" style="3"/>
    <col min="5120" max="5120" width="5.42578125" style="3" customWidth="1"/>
    <col min="5121" max="5121" width="20.28515625" style="3" bestFit="1" customWidth="1"/>
    <col min="5122" max="5122" width="18.5703125" style="3" bestFit="1" customWidth="1"/>
    <col min="5123" max="5123" width="8.5703125" style="3" bestFit="1" customWidth="1"/>
    <col min="5124" max="5124" width="12.5703125" style="3" customWidth="1"/>
    <col min="5125" max="5126" width="9.140625" style="3"/>
    <col min="5127" max="5127" width="11.140625" style="3" customWidth="1"/>
    <col min="5128" max="5375" width="9.140625" style="3"/>
    <col min="5376" max="5376" width="5.42578125" style="3" customWidth="1"/>
    <col min="5377" max="5377" width="20.28515625" style="3" bestFit="1" customWidth="1"/>
    <col min="5378" max="5378" width="18.5703125" style="3" bestFit="1" customWidth="1"/>
    <col min="5379" max="5379" width="8.5703125" style="3" bestFit="1" customWidth="1"/>
    <col min="5380" max="5380" width="12.5703125" style="3" customWidth="1"/>
    <col min="5381" max="5382" width="9.140625" style="3"/>
    <col min="5383" max="5383" width="11.140625" style="3" customWidth="1"/>
    <col min="5384" max="5631" width="9.140625" style="3"/>
    <col min="5632" max="5632" width="5.42578125" style="3" customWidth="1"/>
    <col min="5633" max="5633" width="20.28515625" style="3" bestFit="1" customWidth="1"/>
    <col min="5634" max="5634" width="18.5703125" style="3" bestFit="1" customWidth="1"/>
    <col min="5635" max="5635" width="8.5703125" style="3" bestFit="1" customWidth="1"/>
    <col min="5636" max="5636" width="12.5703125" style="3" customWidth="1"/>
    <col min="5637" max="5638" width="9.140625" style="3"/>
    <col min="5639" max="5639" width="11.140625" style="3" customWidth="1"/>
    <col min="5640" max="5887" width="9.140625" style="3"/>
    <col min="5888" max="5888" width="5.42578125" style="3" customWidth="1"/>
    <col min="5889" max="5889" width="20.28515625" style="3" bestFit="1" customWidth="1"/>
    <col min="5890" max="5890" width="18.5703125" style="3" bestFit="1" customWidth="1"/>
    <col min="5891" max="5891" width="8.5703125" style="3" bestFit="1" customWidth="1"/>
    <col min="5892" max="5892" width="12.5703125" style="3" customWidth="1"/>
    <col min="5893" max="5894" width="9.140625" style="3"/>
    <col min="5895" max="5895" width="11.140625" style="3" customWidth="1"/>
    <col min="5896" max="6143" width="9.140625" style="3"/>
    <col min="6144" max="6144" width="5.42578125" style="3" customWidth="1"/>
    <col min="6145" max="6145" width="20.28515625" style="3" bestFit="1" customWidth="1"/>
    <col min="6146" max="6146" width="18.5703125" style="3" bestFit="1" customWidth="1"/>
    <col min="6147" max="6147" width="8.5703125" style="3" bestFit="1" customWidth="1"/>
    <col min="6148" max="6148" width="12.5703125" style="3" customWidth="1"/>
    <col min="6149" max="6150" width="9.140625" style="3"/>
    <col min="6151" max="6151" width="11.140625" style="3" customWidth="1"/>
    <col min="6152" max="6399" width="9.140625" style="3"/>
    <col min="6400" max="6400" width="5.42578125" style="3" customWidth="1"/>
    <col min="6401" max="6401" width="20.28515625" style="3" bestFit="1" customWidth="1"/>
    <col min="6402" max="6402" width="18.5703125" style="3" bestFit="1" customWidth="1"/>
    <col min="6403" max="6403" width="8.5703125" style="3" bestFit="1" customWidth="1"/>
    <col min="6404" max="6404" width="12.5703125" style="3" customWidth="1"/>
    <col min="6405" max="6406" width="9.140625" style="3"/>
    <col min="6407" max="6407" width="11.140625" style="3" customWidth="1"/>
    <col min="6408" max="6655" width="9.140625" style="3"/>
    <col min="6656" max="6656" width="5.42578125" style="3" customWidth="1"/>
    <col min="6657" max="6657" width="20.28515625" style="3" bestFit="1" customWidth="1"/>
    <col min="6658" max="6658" width="18.5703125" style="3" bestFit="1" customWidth="1"/>
    <col min="6659" max="6659" width="8.5703125" style="3" bestFit="1" customWidth="1"/>
    <col min="6660" max="6660" width="12.5703125" style="3" customWidth="1"/>
    <col min="6661" max="6662" width="9.140625" style="3"/>
    <col min="6663" max="6663" width="11.140625" style="3" customWidth="1"/>
    <col min="6664" max="6911" width="9.140625" style="3"/>
    <col min="6912" max="6912" width="5.42578125" style="3" customWidth="1"/>
    <col min="6913" max="6913" width="20.28515625" style="3" bestFit="1" customWidth="1"/>
    <col min="6914" max="6914" width="18.5703125" style="3" bestFit="1" customWidth="1"/>
    <col min="6915" max="6915" width="8.5703125" style="3" bestFit="1" customWidth="1"/>
    <col min="6916" max="6916" width="12.5703125" style="3" customWidth="1"/>
    <col min="6917" max="6918" width="9.140625" style="3"/>
    <col min="6919" max="6919" width="11.140625" style="3" customWidth="1"/>
    <col min="6920" max="7167" width="9.140625" style="3"/>
    <col min="7168" max="7168" width="5.42578125" style="3" customWidth="1"/>
    <col min="7169" max="7169" width="20.28515625" style="3" bestFit="1" customWidth="1"/>
    <col min="7170" max="7170" width="18.5703125" style="3" bestFit="1" customWidth="1"/>
    <col min="7171" max="7171" width="8.5703125" style="3" bestFit="1" customWidth="1"/>
    <col min="7172" max="7172" width="12.5703125" style="3" customWidth="1"/>
    <col min="7173" max="7174" width="9.140625" style="3"/>
    <col min="7175" max="7175" width="11.140625" style="3" customWidth="1"/>
    <col min="7176" max="7423" width="9.140625" style="3"/>
    <col min="7424" max="7424" width="5.42578125" style="3" customWidth="1"/>
    <col min="7425" max="7425" width="20.28515625" style="3" bestFit="1" customWidth="1"/>
    <col min="7426" max="7426" width="18.5703125" style="3" bestFit="1" customWidth="1"/>
    <col min="7427" max="7427" width="8.5703125" style="3" bestFit="1" customWidth="1"/>
    <col min="7428" max="7428" width="12.5703125" style="3" customWidth="1"/>
    <col min="7429" max="7430" width="9.140625" style="3"/>
    <col min="7431" max="7431" width="11.140625" style="3" customWidth="1"/>
    <col min="7432" max="7679" width="9.140625" style="3"/>
    <col min="7680" max="7680" width="5.42578125" style="3" customWidth="1"/>
    <col min="7681" max="7681" width="20.28515625" style="3" bestFit="1" customWidth="1"/>
    <col min="7682" max="7682" width="18.5703125" style="3" bestFit="1" customWidth="1"/>
    <col min="7683" max="7683" width="8.5703125" style="3" bestFit="1" customWidth="1"/>
    <col min="7684" max="7684" width="12.5703125" style="3" customWidth="1"/>
    <col min="7685" max="7686" width="9.140625" style="3"/>
    <col min="7687" max="7687" width="11.140625" style="3" customWidth="1"/>
    <col min="7688" max="7935" width="9.140625" style="3"/>
    <col min="7936" max="7936" width="5.42578125" style="3" customWidth="1"/>
    <col min="7937" max="7937" width="20.28515625" style="3" bestFit="1" customWidth="1"/>
    <col min="7938" max="7938" width="18.5703125" style="3" bestFit="1" customWidth="1"/>
    <col min="7939" max="7939" width="8.5703125" style="3" bestFit="1" customWidth="1"/>
    <col min="7940" max="7940" width="12.5703125" style="3" customWidth="1"/>
    <col min="7941" max="7942" width="9.140625" style="3"/>
    <col min="7943" max="7943" width="11.140625" style="3" customWidth="1"/>
    <col min="7944" max="8191" width="9.140625" style="3"/>
    <col min="8192" max="8192" width="5.42578125" style="3" customWidth="1"/>
    <col min="8193" max="8193" width="20.28515625" style="3" bestFit="1" customWidth="1"/>
    <col min="8194" max="8194" width="18.5703125" style="3" bestFit="1" customWidth="1"/>
    <col min="8195" max="8195" width="8.5703125" style="3" bestFit="1" customWidth="1"/>
    <col min="8196" max="8196" width="12.5703125" style="3" customWidth="1"/>
    <col min="8197" max="8198" width="9.140625" style="3"/>
    <col min="8199" max="8199" width="11.140625" style="3" customWidth="1"/>
    <col min="8200" max="8447" width="9.140625" style="3"/>
    <col min="8448" max="8448" width="5.42578125" style="3" customWidth="1"/>
    <col min="8449" max="8449" width="20.28515625" style="3" bestFit="1" customWidth="1"/>
    <col min="8450" max="8450" width="18.5703125" style="3" bestFit="1" customWidth="1"/>
    <col min="8451" max="8451" width="8.5703125" style="3" bestFit="1" customWidth="1"/>
    <col min="8452" max="8452" width="12.5703125" style="3" customWidth="1"/>
    <col min="8453" max="8454" width="9.140625" style="3"/>
    <col min="8455" max="8455" width="11.140625" style="3" customWidth="1"/>
    <col min="8456" max="8703" width="9.140625" style="3"/>
    <col min="8704" max="8704" width="5.42578125" style="3" customWidth="1"/>
    <col min="8705" max="8705" width="20.28515625" style="3" bestFit="1" customWidth="1"/>
    <col min="8706" max="8706" width="18.5703125" style="3" bestFit="1" customWidth="1"/>
    <col min="8707" max="8707" width="8.5703125" style="3" bestFit="1" customWidth="1"/>
    <col min="8708" max="8708" width="12.5703125" style="3" customWidth="1"/>
    <col min="8709" max="8710" width="9.140625" style="3"/>
    <col min="8711" max="8711" width="11.140625" style="3" customWidth="1"/>
    <col min="8712" max="8959" width="9.140625" style="3"/>
    <col min="8960" max="8960" width="5.42578125" style="3" customWidth="1"/>
    <col min="8961" max="8961" width="20.28515625" style="3" bestFit="1" customWidth="1"/>
    <col min="8962" max="8962" width="18.5703125" style="3" bestFit="1" customWidth="1"/>
    <col min="8963" max="8963" width="8.5703125" style="3" bestFit="1" customWidth="1"/>
    <col min="8964" max="8964" width="12.5703125" style="3" customWidth="1"/>
    <col min="8965" max="8966" width="9.140625" style="3"/>
    <col min="8967" max="8967" width="11.140625" style="3" customWidth="1"/>
    <col min="8968" max="9215" width="9.140625" style="3"/>
    <col min="9216" max="9216" width="5.42578125" style="3" customWidth="1"/>
    <col min="9217" max="9217" width="20.28515625" style="3" bestFit="1" customWidth="1"/>
    <col min="9218" max="9218" width="18.5703125" style="3" bestFit="1" customWidth="1"/>
    <col min="9219" max="9219" width="8.5703125" style="3" bestFit="1" customWidth="1"/>
    <col min="9220" max="9220" width="12.5703125" style="3" customWidth="1"/>
    <col min="9221" max="9222" width="9.140625" style="3"/>
    <col min="9223" max="9223" width="11.140625" style="3" customWidth="1"/>
    <col min="9224" max="9471" width="9.140625" style="3"/>
    <col min="9472" max="9472" width="5.42578125" style="3" customWidth="1"/>
    <col min="9473" max="9473" width="20.28515625" style="3" bestFit="1" customWidth="1"/>
    <col min="9474" max="9474" width="18.5703125" style="3" bestFit="1" customWidth="1"/>
    <col min="9475" max="9475" width="8.5703125" style="3" bestFit="1" customWidth="1"/>
    <col min="9476" max="9476" width="12.5703125" style="3" customWidth="1"/>
    <col min="9477" max="9478" width="9.140625" style="3"/>
    <col min="9479" max="9479" width="11.140625" style="3" customWidth="1"/>
    <col min="9480" max="9727" width="9.140625" style="3"/>
    <col min="9728" max="9728" width="5.42578125" style="3" customWidth="1"/>
    <col min="9729" max="9729" width="20.28515625" style="3" bestFit="1" customWidth="1"/>
    <col min="9730" max="9730" width="18.5703125" style="3" bestFit="1" customWidth="1"/>
    <col min="9731" max="9731" width="8.5703125" style="3" bestFit="1" customWidth="1"/>
    <col min="9732" max="9732" width="12.5703125" style="3" customWidth="1"/>
    <col min="9733" max="9734" width="9.140625" style="3"/>
    <col min="9735" max="9735" width="11.140625" style="3" customWidth="1"/>
    <col min="9736" max="9983" width="9.140625" style="3"/>
    <col min="9984" max="9984" width="5.42578125" style="3" customWidth="1"/>
    <col min="9985" max="9985" width="20.28515625" style="3" bestFit="1" customWidth="1"/>
    <col min="9986" max="9986" width="18.5703125" style="3" bestFit="1" customWidth="1"/>
    <col min="9987" max="9987" width="8.5703125" style="3" bestFit="1" customWidth="1"/>
    <col min="9988" max="9988" width="12.5703125" style="3" customWidth="1"/>
    <col min="9989" max="9990" width="9.140625" style="3"/>
    <col min="9991" max="9991" width="11.140625" style="3" customWidth="1"/>
    <col min="9992" max="10239" width="9.140625" style="3"/>
    <col min="10240" max="10240" width="5.42578125" style="3" customWidth="1"/>
    <col min="10241" max="10241" width="20.28515625" style="3" bestFit="1" customWidth="1"/>
    <col min="10242" max="10242" width="18.5703125" style="3" bestFit="1" customWidth="1"/>
    <col min="10243" max="10243" width="8.5703125" style="3" bestFit="1" customWidth="1"/>
    <col min="10244" max="10244" width="12.5703125" style="3" customWidth="1"/>
    <col min="10245" max="10246" width="9.140625" style="3"/>
    <col min="10247" max="10247" width="11.140625" style="3" customWidth="1"/>
    <col min="10248" max="10495" width="9.140625" style="3"/>
    <col min="10496" max="10496" width="5.42578125" style="3" customWidth="1"/>
    <col min="10497" max="10497" width="20.28515625" style="3" bestFit="1" customWidth="1"/>
    <col min="10498" max="10498" width="18.5703125" style="3" bestFit="1" customWidth="1"/>
    <col min="10499" max="10499" width="8.5703125" style="3" bestFit="1" customWidth="1"/>
    <col min="10500" max="10500" width="12.5703125" style="3" customWidth="1"/>
    <col min="10501" max="10502" width="9.140625" style="3"/>
    <col min="10503" max="10503" width="11.140625" style="3" customWidth="1"/>
    <col min="10504" max="10751" width="9.140625" style="3"/>
    <col min="10752" max="10752" width="5.42578125" style="3" customWidth="1"/>
    <col min="10753" max="10753" width="20.28515625" style="3" bestFit="1" customWidth="1"/>
    <col min="10754" max="10754" width="18.5703125" style="3" bestFit="1" customWidth="1"/>
    <col min="10755" max="10755" width="8.5703125" style="3" bestFit="1" customWidth="1"/>
    <col min="10756" max="10756" width="12.5703125" style="3" customWidth="1"/>
    <col min="10757" max="10758" width="9.140625" style="3"/>
    <col min="10759" max="10759" width="11.140625" style="3" customWidth="1"/>
    <col min="10760" max="11007" width="9.140625" style="3"/>
    <col min="11008" max="11008" width="5.42578125" style="3" customWidth="1"/>
    <col min="11009" max="11009" width="20.28515625" style="3" bestFit="1" customWidth="1"/>
    <col min="11010" max="11010" width="18.5703125" style="3" bestFit="1" customWidth="1"/>
    <col min="11011" max="11011" width="8.5703125" style="3" bestFit="1" customWidth="1"/>
    <col min="11012" max="11012" width="12.5703125" style="3" customWidth="1"/>
    <col min="11013" max="11014" width="9.140625" style="3"/>
    <col min="11015" max="11015" width="11.140625" style="3" customWidth="1"/>
    <col min="11016" max="11263" width="9.140625" style="3"/>
    <col min="11264" max="11264" width="5.42578125" style="3" customWidth="1"/>
    <col min="11265" max="11265" width="20.28515625" style="3" bestFit="1" customWidth="1"/>
    <col min="11266" max="11266" width="18.5703125" style="3" bestFit="1" customWidth="1"/>
    <col min="11267" max="11267" width="8.5703125" style="3" bestFit="1" customWidth="1"/>
    <col min="11268" max="11268" width="12.5703125" style="3" customWidth="1"/>
    <col min="11269" max="11270" width="9.140625" style="3"/>
    <col min="11271" max="11271" width="11.140625" style="3" customWidth="1"/>
    <col min="11272" max="11519" width="9.140625" style="3"/>
    <col min="11520" max="11520" width="5.42578125" style="3" customWidth="1"/>
    <col min="11521" max="11521" width="20.28515625" style="3" bestFit="1" customWidth="1"/>
    <col min="11522" max="11522" width="18.5703125" style="3" bestFit="1" customWidth="1"/>
    <col min="11523" max="11523" width="8.5703125" style="3" bestFit="1" customWidth="1"/>
    <col min="11524" max="11524" width="12.5703125" style="3" customWidth="1"/>
    <col min="11525" max="11526" width="9.140625" style="3"/>
    <col min="11527" max="11527" width="11.140625" style="3" customWidth="1"/>
    <col min="11528" max="11775" width="9.140625" style="3"/>
    <col min="11776" max="11776" width="5.42578125" style="3" customWidth="1"/>
    <col min="11777" max="11777" width="20.28515625" style="3" bestFit="1" customWidth="1"/>
    <col min="11778" max="11778" width="18.5703125" style="3" bestFit="1" customWidth="1"/>
    <col min="11779" max="11779" width="8.5703125" style="3" bestFit="1" customWidth="1"/>
    <col min="11780" max="11780" width="12.5703125" style="3" customWidth="1"/>
    <col min="11781" max="11782" width="9.140625" style="3"/>
    <col min="11783" max="11783" width="11.140625" style="3" customWidth="1"/>
    <col min="11784" max="12031" width="9.140625" style="3"/>
    <col min="12032" max="12032" width="5.42578125" style="3" customWidth="1"/>
    <col min="12033" max="12033" width="20.28515625" style="3" bestFit="1" customWidth="1"/>
    <col min="12034" max="12034" width="18.5703125" style="3" bestFit="1" customWidth="1"/>
    <col min="12035" max="12035" width="8.5703125" style="3" bestFit="1" customWidth="1"/>
    <col min="12036" max="12036" width="12.5703125" style="3" customWidth="1"/>
    <col min="12037" max="12038" width="9.140625" style="3"/>
    <col min="12039" max="12039" width="11.140625" style="3" customWidth="1"/>
    <col min="12040" max="12287" width="9.140625" style="3"/>
    <col min="12288" max="12288" width="5.42578125" style="3" customWidth="1"/>
    <col min="12289" max="12289" width="20.28515625" style="3" bestFit="1" customWidth="1"/>
    <col min="12290" max="12290" width="18.5703125" style="3" bestFit="1" customWidth="1"/>
    <col min="12291" max="12291" width="8.5703125" style="3" bestFit="1" customWidth="1"/>
    <col min="12292" max="12292" width="12.5703125" style="3" customWidth="1"/>
    <col min="12293" max="12294" width="9.140625" style="3"/>
    <col min="12295" max="12295" width="11.140625" style="3" customWidth="1"/>
    <col min="12296" max="12543" width="9.140625" style="3"/>
    <col min="12544" max="12544" width="5.42578125" style="3" customWidth="1"/>
    <col min="12545" max="12545" width="20.28515625" style="3" bestFit="1" customWidth="1"/>
    <col min="12546" max="12546" width="18.5703125" style="3" bestFit="1" customWidth="1"/>
    <col min="12547" max="12547" width="8.5703125" style="3" bestFit="1" customWidth="1"/>
    <col min="12548" max="12548" width="12.5703125" style="3" customWidth="1"/>
    <col min="12549" max="12550" width="9.140625" style="3"/>
    <col min="12551" max="12551" width="11.140625" style="3" customWidth="1"/>
    <col min="12552" max="12799" width="9.140625" style="3"/>
    <col min="12800" max="12800" width="5.42578125" style="3" customWidth="1"/>
    <col min="12801" max="12801" width="20.28515625" style="3" bestFit="1" customWidth="1"/>
    <col min="12802" max="12802" width="18.5703125" style="3" bestFit="1" customWidth="1"/>
    <col min="12803" max="12803" width="8.5703125" style="3" bestFit="1" customWidth="1"/>
    <col min="12804" max="12804" width="12.5703125" style="3" customWidth="1"/>
    <col min="12805" max="12806" width="9.140625" style="3"/>
    <col min="12807" max="12807" width="11.140625" style="3" customWidth="1"/>
    <col min="12808" max="13055" width="9.140625" style="3"/>
    <col min="13056" max="13056" width="5.42578125" style="3" customWidth="1"/>
    <col min="13057" max="13057" width="20.28515625" style="3" bestFit="1" customWidth="1"/>
    <col min="13058" max="13058" width="18.5703125" style="3" bestFit="1" customWidth="1"/>
    <col min="13059" max="13059" width="8.5703125" style="3" bestFit="1" customWidth="1"/>
    <col min="13060" max="13060" width="12.5703125" style="3" customWidth="1"/>
    <col min="13061" max="13062" width="9.140625" style="3"/>
    <col min="13063" max="13063" width="11.140625" style="3" customWidth="1"/>
    <col min="13064" max="13311" width="9.140625" style="3"/>
    <col min="13312" max="13312" width="5.42578125" style="3" customWidth="1"/>
    <col min="13313" max="13313" width="20.28515625" style="3" bestFit="1" customWidth="1"/>
    <col min="13314" max="13314" width="18.5703125" style="3" bestFit="1" customWidth="1"/>
    <col min="13315" max="13315" width="8.5703125" style="3" bestFit="1" customWidth="1"/>
    <col min="13316" max="13316" width="12.5703125" style="3" customWidth="1"/>
    <col min="13317" max="13318" width="9.140625" style="3"/>
    <col min="13319" max="13319" width="11.140625" style="3" customWidth="1"/>
    <col min="13320" max="13567" width="9.140625" style="3"/>
    <col min="13568" max="13568" width="5.42578125" style="3" customWidth="1"/>
    <col min="13569" max="13569" width="20.28515625" style="3" bestFit="1" customWidth="1"/>
    <col min="13570" max="13570" width="18.5703125" style="3" bestFit="1" customWidth="1"/>
    <col min="13571" max="13571" width="8.5703125" style="3" bestFit="1" customWidth="1"/>
    <col min="13572" max="13572" width="12.5703125" style="3" customWidth="1"/>
    <col min="13573" max="13574" width="9.140625" style="3"/>
    <col min="13575" max="13575" width="11.140625" style="3" customWidth="1"/>
    <col min="13576" max="13823" width="9.140625" style="3"/>
    <col min="13824" max="13824" width="5.42578125" style="3" customWidth="1"/>
    <col min="13825" max="13825" width="20.28515625" style="3" bestFit="1" customWidth="1"/>
    <col min="13826" max="13826" width="18.5703125" style="3" bestFit="1" customWidth="1"/>
    <col min="13827" max="13827" width="8.5703125" style="3" bestFit="1" customWidth="1"/>
    <col min="13828" max="13828" width="12.5703125" style="3" customWidth="1"/>
    <col min="13829" max="13830" width="9.140625" style="3"/>
    <col min="13831" max="13831" width="11.140625" style="3" customWidth="1"/>
    <col min="13832" max="14079" width="9.140625" style="3"/>
    <col min="14080" max="14080" width="5.42578125" style="3" customWidth="1"/>
    <col min="14081" max="14081" width="20.28515625" style="3" bestFit="1" customWidth="1"/>
    <col min="14082" max="14082" width="18.5703125" style="3" bestFit="1" customWidth="1"/>
    <col min="14083" max="14083" width="8.5703125" style="3" bestFit="1" customWidth="1"/>
    <col min="14084" max="14084" width="12.5703125" style="3" customWidth="1"/>
    <col min="14085" max="14086" width="9.140625" style="3"/>
    <col min="14087" max="14087" width="11.140625" style="3" customWidth="1"/>
    <col min="14088" max="14335" width="9.140625" style="3"/>
    <col min="14336" max="14336" width="5.42578125" style="3" customWidth="1"/>
    <col min="14337" max="14337" width="20.28515625" style="3" bestFit="1" customWidth="1"/>
    <col min="14338" max="14338" width="18.5703125" style="3" bestFit="1" customWidth="1"/>
    <col min="14339" max="14339" width="8.5703125" style="3" bestFit="1" customWidth="1"/>
    <col min="14340" max="14340" width="12.5703125" style="3" customWidth="1"/>
    <col min="14341" max="14342" width="9.140625" style="3"/>
    <col min="14343" max="14343" width="11.140625" style="3" customWidth="1"/>
    <col min="14344" max="14591" width="9.140625" style="3"/>
    <col min="14592" max="14592" width="5.42578125" style="3" customWidth="1"/>
    <col min="14593" max="14593" width="20.28515625" style="3" bestFit="1" customWidth="1"/>
    <col min="14594" max="14594" width="18.5703125" style="3" bestFit="1" customWidth="1"/>
    <col min="14595" max="14595" width="8.5703125" style="3" bestFit="1" customWidth="1"/>
    <col min="14596" max="14596" width="12.5703125" style="3" customWidth="1"/>
    <col min="14597" max="14598" width="9.140625" style="3"/>
    <col min="14599" max="14599" width="11.140625" style="3" customWidth="1"/>
    <col min="14600" max="14847" width="9.140625" style="3"/>
    <col min="14848" max="14848" width="5.42578125" style="3" customWidth="1"/>
    <col min="14849" max="14849" width="20.28515625" style="3" bestFit="1" customWidth="1"/>
    <col min="14850" max="14850" width="18.5703125" style="3" bestFit="1" customWidth="1"/>
    <col min="14851" max="14851" width="8.5703125" style="3" bestFit="1" customWidth="1"/>
    <col min="14852" max="14852" width="12.5703125" style="3" customWidth="1"/>
    <col min="14853" max="14854" width="9.140625" style="3"/>
    <col min="14855" max="14855" width="11.140625" style="3" customWidth="1"/>
    <col min="14856" max="15103" width="9.140625" style="3"/>
    <col min="15104" max="15104" width="5.42578125" style="3" customWidth="1"/>
    <col min="15105" max="15105" width="20.28515625" style="3" bestFit="1" customWidth="1"/>
    <col min="15106" max="15106" width="18.5703125" style="3" bestFit="1" customWidth="1"/>
    <col min="15107" max="15107" width="8.5703125" style="3" bestFit="1" customWidth="1"/>
    <col min="15108" max="15108" width="12.5703125" style="3" customWidth="1"/>
    <col min="15109" max="15110" width="9.140625" style="3"/>
    <col min="15111" max="15111" width="11.140625" style="3" customWidth="1"/>
    <col min="15112" max="15359" width="9.140625" style="3"/>
    <col min="15360" max="15360" width="5.42578125" style="3" customWidth="1"/>
    <col min="15361" max="15361" width="20.28515625" style="3" bestFit="1" customWidth="1"/>
    <col min="15362" max="15362" width="18.5703125" style="3" bestFit="1" customWidth="1"/>
    <col min="15363" max="15363" width="8.5703125" style="3" bestFit="1" customWidth="1"/>
    <col min="15364" max="15364" width="12.5703125" style="3" customWidth="1"/>
    <col min="15365" max="15366" width="9.140625" style="3"/>
    <col min="15367" max="15367" width="11.140625" style="3" customWidth="1"/>
    <col min="15368" max="15615" width="9.140625" style="3"/>
    <col min="15616" max="15616" width="5.42578125" style="3" customWidth="1"/>
    <col min="15617" max="15617" width="20.28515625" style="3" bestFit="1" customWidth="1"/>
    <col min="15618" max="15618" width="18.5703125" style="3" bestFit="1" customWidth="1"/>
    <col min="15619" max="15619" width="8.5703125" style="3" bestFit="1" customWidth="1"/>
    <col min="15620" max="15620" width="12.5703125" style="3" customWidth="1"/>
    <col min="15621" max="15622" width="9.140625" style="3"/>
    <col min="15623" max="15623" width="11.140625" style="3" customWidth="1"/>
    <col min="15624" max="15871" width="9.140625" style="3"/>
    <col min="15872" max="15872" width="5.42578125" style="3" customWidth="1"/>
    <col min="15873" max="15873" width="20.28515625" style="3" bestFit="1" customWidth="1"/>
    <col min="15874" max="15874" width="18.5703125" style="3" bestFit="1" customWidth="1"/>
    <col min="15875" max="15875" width="8.5703125" style="3" bestFit="1" customWidth="1"/>
    <col min="15876" max="15876" width="12.5703125" style="3" customWidth="1"/>
    <col min="15877" max="15878" width="9.140625" style="3"/>
    <col min="15879" max="15879" width="11.140625" style="3" customWidth="1"/>
    <col min="15880" max="16127" width="9.140625" style="3"/>
    <col min="16128" max="16128" width="5.42578125" style="3" customWidth="1"/>
    <col min="16129" max="16129" width="20.28515625" style="3" bestFit="1" customWidth="1"/>
    <col min="16130" max="16130" width="18.5703125" style="3" bestFit="1" customWidth="1"/>
    <col min="16131" max="16131" width="8.5703125" style="3" bestFit="1" customWidth="1"/>
    <col min="16132" max="16132" width="12.5703125" style="3" customWidth="1"/>
    <col min="16133" max="16134" width="9.140625" style="3"/>
    <col min="16135" max="16135" width="11.140625" style="3" customWidth="1"/>
    <col min="16136" max="16384" width="9.140625" style="3"/>
  </cols>
  <sheetData>
    <row r="1" spans="1:15" customFormat="1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  <c r="H1" s="433"/>
      <c r="I1" s="433"/>
    </row>
    <row r="2" spans="1:15" customFormat="1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  <c r="H2" s="434"/>
      <c r="I2" s="434"/>
    </row>
    <row r="3" spans="1:15" customFormat="1" ht="9.75" customHeight="1" x14ac:dyDescent="0.25">
      <c r="A3" s="4"/>
      <c r="B3" s="75"/>
      <c r="C3" s="12"/>
      <c r="D3" s="12"/>
      <c r="E3" s="97"/>
      <c r="F3" s="72"/>
      <c r="G3" s="176"/>
      <c r="H3" s="176"/>
      <c r="I3" s="1"/>
    </row>
    <row r="4" spans="1:15" customFormat="1" ht="18" customHeight="1" x14ac:dyDescent="0.3">
      <c r="A4" s="435" t="s">
        <v>255</v>
      </c>
      <c r="B4" s="435"/>
      <c r="C4" s="435"/>
      <c r="D4" s="435"/>
      <c r="E4" s="435"/>
      <c r="F4" s="435"/>
      <c r="G4" s="435"/>
      <c r="H4" s="435"/>
      <c r="I4" s="435"/>
    </row>
    <row r="5" spans="1:15" s="1" customFormat="1" ht="18" customHeight="1" x14ac:dyDescent="0.25">
      <c r="A5" s="436" t="s">
        <v>1267</v>
      </c>
      <c r="B5" s="436"/>
      <c r="C5" s="436"/>
      <c r="D5" s="436"/>
      <c r="E5" s="436"/>
      <c r="F5" s="436"/>
      <c r="G5" s="436"/>
      <c r="H5" s="436"/>
      <c r="I5" s="436"/>
    </row>
    <row r="7" spans="1:15" s="55" customFormat="1" ht="86.25" customHeight="1" x14ac:dyDescent="0.25">
      <c r="A7" s="34" t="s">
        <v>310</v>
      </c>
      <c r="B7" s="34" t="s">
        <v>311</v>
      </c>
      <c r="C7" s="438" t="s">
        <v>908</v>
      </c>
      <c r="D7" s="438"/>
      <c r="E7" s="98" t="s">
        <v>672</v>
      </c>
      <c r="F7" s="98" t="s">
        <v>800</v>
      </c>
      <c r="G7" s="117" t="s">
        <v>422</v>
      </c>
      <c r="H7" s="118" t="s">
        <v>906</v>
      </c>
      <c r="I7" s="64" t="s">
        <v>673</v>
      </c>
      <c r="J7" s="119"/>
      <c r="K7" s="120"/>
      <c r="L7" s="120"/>
      <c r="M7" s="120"/>
      <c r="N7" s="120"/>
      <c r="O7" s="120"/>
    </row>
    <row r="8" spans="1:15" s="55" customFormat="1" ht="15" x14ac:dyDescent="0.25">
      <c r="A8" s="50">
        <v>1</v>
      </c>
      <c r="B8" s="76" t="s">
        <v>125</v>
      </c>
      <c r="C8" s="121" t="s">
        <v>68</v>
      </c>
      <c r="D8" s="122" t="s">
        <v>51</v>
      </c>
      <c r="E8" s="99" t="s">
        <v>531</v>
      </c>
      <c r="F8" s="109" t="s">
        <v>1236</v>
      </c>
      <c r="G8" s="190">
        <v>4</v>
      </c>
      <c r="H8" s="177">
        <v>100</v>
      </c>
      <c r="I8" s="123" t="s">
        <v>40</v>
      </c>
      <c r="J8" s="119"/>
      <c r="K8" s="120" t="str">
        <f>IF(AND(G8&gt;=3.6,H8&gt;=90),"Xuất sắc",IF(AND(G8&gt;=3.2,H8&gt;=80),"Giỏi","Khá"))</f>
        <v>Xuất sắc</v>
      </c>
      <c r="L8" s="120" t="b">
        <f>I8=K8</f>
        <v>1</v>
      </c>
      <c r="M8" s="120"/>
      <c r="N8" s="120"/>
      <c r="O8" s="120"/>
    </row>
    <row r="9" spans="1:15" s="55" customFormat="1" ht="15" x14ac:dyDescent="0.25">
      <c r="A9" s="65">
        <v>2</v>
      </c>
      <c r="B9" s="77" t="s">
        <v>535</v>
      </c>
      <c r="C9" s="121" t="s">
        <v>17</v>
      </c>
      <c r="D9" s="122" t="s">
        <v>41</v>
      </c>
      <c r="E9" s="99" t="s">
        <v>536</v>
      </c>
      <c r="F9" s="109" t="s">
        <v>1236</v>
      </c>
      <c r="G9" s="190">
        <v>3.8857142857142857</v>
      </c>
      <c r="H9" s="177">
        <v>90</v>
      </c>
      <c r="I9" s="123" t="s">
        <v>40</v>
      </c>
      <c r="J9" s="119"/>
      <c r="K9" s="120" t="str">
        <f t="shared" ref="K9:K72" si="0">IF(AND(G9&gt;=3.6,H9&gt;=90),"Xuất sắc",IF(AND(G9&gt;=3.2,H9&gt;=80),"Giỏi","Khá"))</f>
        <v>Xuất sắc</v>
      </c>
      <c r="L9" s="120" t="b">
        <f t="shared" ref="L9:L72" si="1">I9=K9</f>
        <v>1</v>
      </c>
      <c r="M9" s="120"/>
      <c r="N9" s="120"/>
      <c r="O9" s="120"/>
    </row>
    <row r="10" spans="1:15" s="55" customFormat="1" ht="15" x14ac:dyDescent="0.25">
      <c r="A10" s="65">
        <v>3</v>
      </c>
      <c r="B10" s="77" t="s">
        <v>126</v>
      </c>
      <c r="C10" s="121" t="s">
        <v>127</v>
      </c>
      <c r="D10" s="122" t="s">
        <v>99</v>
      </c>
      <c r="E10" s="99" t="s">
        <v>533</v>
      </c>
      <c r="F10" s="109" t="s">
        <v>1236</v>
      </c>
      <c r="G10" s="190">
        <v>3.8285714285714287</v>
      </c>
      <c r="H10" s="177">
        <v>97.5</v>
      </c>
      <c r="I10" s="123" t="s">
        <v>40</v>
      </c>
      <c r="J10" s="119"/>
      <c r="K10" s="120" t="str">
        <f t="shared" si="0"/>
        <v>Xuất sắc</v>
      </c>
      <c r="L10" s="120" t="b">
        <f t="shared" si="1"/>
        <v>1</v>
      </c>
      <c r="M10" s="120"/>
      <c r="N10" s="120"/>
      <c r="O10" s="120"/>
    </row>
    <row r="11" spans="1:15" s="55" customFormat="1" ht="15" x14ac:dyDescent="0.25">
      <c r="A11" s="109">
        <v>4</v>
      </c>
      <c r="B11" s="77" t="s">
        <v>131</v>
      </c>
      <c r="C11" s="121" t="s">
        <v>100</v>
      </c>
      <c r="D11" s="122" t="s">
        <v>65</v>
      </c>
      <c r="E11" s="99" t="s">
        <v>499</v>
      </c>
      <c r="F11" s="109" t="s">
        <v>1236</v>
      </c>
      <c r="G11" s="190">
        <v>3.7714285714285714</v>
      </c>
      <c r="H11" s="177">
        <v>90</v>
      </c>
      <c r="I11" s="123" t="s">
        <v>40</v>
      </c>
      <c r="J11" s="119"/>
      <c r="K11" s="120" t="str">
        <f t="shared" si="0"/>
        <v>Xuất sắc</v>
      </c>
      <c r="L11" s="120" t="b">
        <f t="shared" si="1"/>
        <v>1</v>
      </c>
      <c r="M11" s="120"/>
      <c r="N11" s="120"/>
      <c r="O11" s="120"/>
    </row>
    <row r="12" spans="1:15" s="55" customFormat="1" ht="15" x14ac:dyDescent="0.25">
      <c r="A12" s="65">
        <v>5</v>
      </c>
      <c r="B12" s="77" t="s">
        <v>129</v>
      </c>
      <c r="C12" s="121" t="s">
        <v>130</v>
      </c>
      <c r="D12" s="122" t="s">
        <v>24</v>
      </c>
      <c r="E12" s="99" t="s">
        <v>532</v>
      </c>
      <c r="F12" s="109" t="s">
        <v>1236</v>
      </c>
      <c r="G12" s="190">
        <v>3.7428571428571429</v>
      </c>
      <c r="H12" s="177">
        <v>98.5</v>
      </c>
      <c r="I12" s="123" t="s">
        <v>40</v>
      </c>
      <c r="J12" s="119"/>
      <c r="K12" s="120" t="str">
        <f t="shared" si="0"/>
        <v>Xuất sắc</v>
      </c>
      <c r="L12" s="120" t="b">
        <f t="shared" si="1"/>
        <v>1</v>
      </c>
      <c r="M12" s="120"/>
      <c r="N12" s="120"/>
      <c r="O12" s="120"/>
    </row>
    <row r="13" spans="1:15" s="55" customFormat="1" ht="15" x14ac:dyDescent="0.25">
      <c r="A13" s="65">
        <v>6</v>
      </c>
      <c r="B13" s="77" t="s">
        <v>128</v>
      </c>
      <c r="C13" s="121" t="s">
        <v>79</v>
      </c>
      <c r="D13" s="122" t="s">
        <v>47</v>
      </c>
      <c r="E13" s="99" t="s">
        <v>534</v>
      </c>
      <c r="F13" s="109" t="s">
        <v>1236</v>
      </c>
      <c r="G13" s="190">
        <v>3.6857142857142855</v>
      </c>
      <c r="H13" s="177">
        <v>100</v>
      </c>
      <c r="I13" s="123" t="s">
        <v>40</v>
      </c>
      <c r="J13" s="119"/>
      <c r="K13" s="120" t="str">
        <f t="shared" si="0"/>
        <v>Xuất sắc</v>
      </c>
      <c r="L13" s="120" t="b">
        <f t="shared" si="1"/>
        <v>1</v>
      </c>
      <c r="M13" s="120"/>
      <c r="N13" s="120"/>
      <c r="O13" s="120"/>
    </row>
    <row r="14" spans="1:15" s="55" customFormat="1" ht="15" x14ac:dyDescent="0.25">
      <c r="A14" s="109">
        <v>7</v>
      </c>
      <c r="B14" s="77" t="s">
        <v>537</v>
      </c>
      <c r="C14" s="121" t="s">
        <v>538</v>
      </c>
      <c r="D14" s="122" t="s">
        <v>271</v>
      </c>
      <c r="E14" s="99" t="s">
        <v>539</v>
      </c>
      <c r="F14" s="109" t="s">
        <v>1236</v>
      </c>
      <c r="G14" s="190">
        <v>3.6</v>
      </c>
      <c r="H14" s="177">
        <v>89</v>
      </c>
      <c r="I14" s="123" t="s">
        <v>42</v>
      </c>
      <c r="J14" s="119"/>
      <c r="K14" s="120" t="str">
        <f t="shared" si="0"/>
        <v>Giỏi</v>
      </c>
      <c r="L14" s="120" t="b">
        <f t="shared" si="1"/>
        <v>1</v>
      </c>
      <c r="M14" s="120"/>
      <c r="N14" s="120"/>
      <c r="O14" s="120"/>
    </row>
    <row r="15" spans="1:15" s="55" customFormat="1" ht="15" x14ac:dyDescent="0.25">
      <c r="A15" s="65">
        <v>8</v>
      </c>
      <c r="B15" s="77" t="s">
        <v>540</v>
      </c>
      <c r="C15" s="121" t="s">
        <v>541</v>
      </c>
      <c r="D15" s="122" t="s">
        <v>72</v>
      </c>
      <c r="E15" s="99" t="s">
        <v>542</v>
      </c>
      <c r="F15" s="109" t="s">
        <v>1236</v>
      </c>
      <c r="G15" s="190">
        <v>3.5428571428571427</v>
      </c>
      <c r="H15" s="177">
        <v>93.5</v>
      </c>
      <c r="I15" s="123" t="s">
        <v>42</v>
      </c>
      <c r="J15" s="119"/>
      <c r="K15" s="120" t="str">
        <f t="shared" si="0"/>
        <v>Giỏi</v>
      </c>
      <c r="L15" s="120" t="b">
        <f t="shared" si="1"/>
        <v>1</v>
      </c>
      <c r="M15" s="120"/>
      <c r="N15" s="120"/>
      <c r="O15" s="120"/>
    </row>
    <row r="16" spans="1:15" s="55" customFormat="1" ht="15" x14ac:dyDescent="0.25">
      <c r="A16" s="65">
        <v>9</v>
      </c>
      <c r="B16" s="77" t="s">
        <v>136</v>
      </c>
      <c r="C16" s="121" t="s">
        <v>137</v>
      </c>
      <c r="D16" s="122" t="s">
        <v>138</v>
      </c>
      <c r="E16" s="99" t="s">
        <v>543</v>
      </c>
      <c r="F16" s="109" t="s">
        <v>1236</v>
      </c>
      <c r="G16" s="190">
        <v>3.4827586206896552</v>
      </c>
      <c r="H16" s="177">
        <v>90.5</v>
      </c>
      <c r="I16" s="123" t="s">
        <v>42</v>
      </c>
      <c r="J16" s="119"/>
      <c r="K16" s="120" t="str">
        <f t="shared" si="0"/>
        <v>Giỏi</v>
      </c>
      <c r="L16" s="120" t="b">
        <f t="shared" si="1"/>
        <v>1</v>
      </c>
      <c r="M16" s="120"/>
      <c r="N16" s="120"/>
      <c r="O16" s="120"/>
    </row>
    <row r="17" spans="1:17" s="55" customFormat="1" ht="15" x14ac:dyDescent="0.25">
      <c r="A17" s="109">
        <v>10</v>
      </c>
      <c r="B17" s="77" t="s">
        <v>134</v>
      </c>
      <c r="C17" s="121" t="s">
        <v>135</v>
      </c>
      <c r="D17" s="122" t="s">
        <v>39</v>
      </c>
      <c r="E17" s="99" t="s">
        <v>505</v>
      </c>
      <c r="F17" s="109" t="s">
        <v>1236</v>
      </c>
      <c r="G17" s="190">
        <v>3.4285714285714284</v>
      </c>
      <c r="H17" s="177">
        <v>90</v>
      </c>
      <c r="I17" s="123" t="s">
        <v>42</v>
      </c>
      <c r="J17" s="119"/>
      <c r="K17" s="120" t="str">
        <f t="shared" si="0"/>
        <v>Giỏi</v>
      </c>
      <c r="L17" s="120" t="b">
        <f t="shared" si="1"/>
        <v>1</v>
      </c>
      <c r="M17" s="120"/>
      <c r="N17" s="120"/>
      <c r="O17" s="120"/>
    </row>
    <row r="18" spans="1:17" s="55" customFormat="1" ht="15" x14ac:dyDescent="0.25">
      <c r="A18" s="65">
        <v>11</v>
      </c>
      <c r="B18" s="77" t="s">
        <v>1268</v>
      </c>
      <c r="C18" s="121" t="s">
        <v>1036</v>
      </c>
      <c r="D18" s="122" t="s">
        <v>28</v>
      </c>
      <c r="E18" s="99" t="s">
        <v>445</v>
      </c>
      <c r="F18" s="109" t="s">
        <v>1236</v>
      </c>
      <c r="G18" s="190">
        <v>3.4</v>
      </c>
      <c r="H18" s="177">
        <v>85</v>
      </c>
      <c r="I18" s="123" t="s">
        <v>42</v>
      </c>
      <c r="K18" s="120" t="str">
        <f t="shared" si="0"/>
        <v>Giỏi</v>
      </c>
      <c r="L18" s="120" t="b">
        <f t="shared" si="1"/>
        <v>1</v>
      </c>
    </row>
    <row r="19" spans="1:17" s="55" customFormat="1" ht="15" x14ac:dyDescent="0.25">
      <c r="A19" s="65">
        <v>12</v>
      </c>
      <c r="B19" s="77" t="s">
        <v>132</v>
      </c>
      <c r="C19" s="121" t="s">
        <v>133</v>
      </c>
      <c r="D19" s="122" t="s">
        <v>28</v>
      </c>
      <c r="E19" s="99" t="s">
        <v>553</v>
      </c>
      <c r="F19" s="109" t="s">
        <v>1236</v>
      </c>
      <c r="G19" s="190">
        <v>3.4</v>
      </c>
      <c r="H19" s="177">
        <v>85</v>
      </c>
      <c r="I19" s="123" t="s">
        <v>42</v>
      </c>
      <c r="K19" s="120" t="str">
        <f t="shared" si="0"/>
        <v>Giỏi</v>
      </c>
      <c r="L19" s="120" t="b">
        <f t="shared" si="1"/>
        <v>1</v>
      </c>
    </row>
    <row r="20" spans="1:17" s="55" customFormat="1" ht="15" x14ac:dyDescent="0.25">
      <c r="A20" s="109">
        <v>13</v>
      </c>
      <c r="B20" s="77" t="s">
        <v>143</v>
      </c>
      <c r="C20" s="121" t="s">
        <v>144</v>
      </c>
      <c r="D20" s="122" t="s">
        <v>41</v>
      </c>
      <c r="E20" s="99" t="s">
        <v>453</v>
      </c>
      <c r="F20" s="109" t="s">
        <v>1236</v>
      </c>
      <c r="G20" s="190">
        <v>3.28125</v>
      </c>
      <c r="H20" s="177">
        <v>85</v>
      </c>
      <c r="I20" s="123" t="s">
        <v>42</v>
      </c>
      <c r="K20" s="120" t="str">
        <f t="shared" si="0"/>
        <v>Giỏi</v>
      </c>
      <c r="L20" s="120" t="b">
        <f t="shared" si="1"/>
        <v>1</v>
      </c>
    </row>
    <row r="21" spans="1:17" s="55" customFormat="1" ht="15" x14ac:dyDescent="0.25">
      <c r="A21" s="65">
        <v>14</v>
      </c>
      <c r="B21" s="77" t="s">
        <v>1269</v>
      </c>
      <c r="C21" s="121" t="s">
        <v>1254</v>
      </c>
      <c r="D21" s="122" t="s">
        <v>20</v>
      </c>
      <c r="E21" s="99" t="s">
        <v>451</v>
      </c>
      <c r="F21" s="109" t="s">
        <v>1236</v>
      </c>
      <c r="G21" s="190">
        <v>3.2580645161290325</v>
      </c>
      <c r="H21" s="177">
        <v>84</v>
      </c>
      <c r="I21" s="123" t="s">
        <v>42</v>
      </c>
      <c r="K21" s="120" t="str">
        <f t="shared" si="0"/>
        <v>Giỏi</v>
      </c>
      <c r="L21" s="120" t="b">
        <f t="shared" si="1"/>
        <v>1</v>
      </c>
    </row>
    <row r="22" spans="1:17" s="55" customFormat="1" ht="15" x14ac:dyDescent="0.25">
      <c r="A22" s="65">
        <v>15</v>
      </c>
      <c r="B22" s="77" t="s">
        <v>545</v>
      </c>
      <c r="C22" s="121" t="s">
        <v>546</v>
      </c>
      <c r="D22" s="122" t="s">
        <v>73</v>
      </c>
      <c r="E22" s="99" t="s">
        <v>547</v>
      </c>
      <c r="F22" s="109" t="s">
        <v>1236</v>
      </c>
      <c r="G22" s="190">
        <v>3.2285714285714286</v>
      </c>
      <c r="H22" s="177">
        <v>84</v>
      </c>
      <c r="I22" s="123" t="s">
        <v>42</v>
      </c>
      <c r="K22" s="120" t="str">
        <f t="shared" si="0"/>
        <v>Giỏi</v>
      </c>
      <c r="L22" s="120" t="b">
        <f t="shared" si="1"/>
        <v>1</v>
      </c>
    </row>
    <row r="23" spans="1:17" s="55" customFormat="1" ht="15" x14ac:dyDescent="0.25">
      <c r="A23" s="109">
        <v>16</v>
      </c>
      <c r="B23" s="77" t="s">
        <v>142</v>
      </c>
      <c r="C23" s="121" t="s">
        <v>103</v>
      </c>
      <c r="D23" s="122" t="s">
        <v>36</v>
      </c>
      <c r="E23" s="99" t="s">
        <v>544</v>
      </c>
      <c r="F23" s="109" t="s">
        <v>1236</v>
      </c>
      <c r="G23" s="190">
        <v>3.1714285714285713</v>
      </c>
      <c r="H23" s="177">
        <v>88.5</v>
      </c>
      <c r="I23" s="123" t="s">
        <v>43</v>
      </c>
      <c r="K23" s="120" t="str">
        <f t="shared" si="0"/>
        <v>Khá</v>
      </c>
      <c r="L23" s="120" t="b">
        <f t="shared" si="1"/>
        <v>1</v>
      </c>
    </row>
    <row r="24" spans="1:17" s="55" customFormat="1" ht="15" x14ac:dyDescent="0.25">
      <c r="A24" s="65">
        <v>17</v>
      </c>
      <c r="B24" s="77" t="s">
        <v>139</v>
      </c>
      <c r="C24" s="121" t="s">
        <v>140</v>
      </c>
      <c r="D24" s="122" t="s">
        <v>141</v>
      </c>
      <c r="E24" s="99" t="s">
        <v>496</v>
      </c>
      <c r="F24" s="109" t="s">
        <v>1236</v>
      </c>
      <c r="G24" s="190">
        <v>3.0689655172413794</v>
      </c>
      <c r="H24" s="177">
        <v>85.5</v>
      </c>
      <c r="I24" s="123" t="s">
        <v>43</v>
      </c>
      <c r="K24" s="120" t="str">
        <f t="shared" si="0"/>
        <v>Khá</v>
      </c>
      <c r="L24" s="120" t="b">
        <f t="shared" si="1"/>
        <v>1</v>
      </c>
    </row>
    <row r="25" spans="1:17" s="55" customFormat="1" ht="15" x14ac:dyDescent="0.25">
      <c r="A25" s="65">
        <v>18</v>
      </c>
      <c r="B25" s="77" t="s">
        <v>549</v>
      </c>
      <c r="C25" s="121" t="s">
        <v>54</v>
      </c>
      <c r="D25" s="122" t="s">
        <v>31</v>
      </c>
      <c r="E25" s="99" t="s">
        <v>550</v>
      </c>
      <c r="F25" s="109" t="s">
        <v>1236</v>
      </c>
      <c r="G25" s="190">
        <v>3</v>
      </c>
      <c r="H25" s="177">
        <v>96</v>
      </c>
      <c r="I25" s="123" t="s">
        <v>43</v>
      </c>
      <c r="K25" s="120" t="str">
        <f t="shared" si="0"/>
        <v>Khá</v>
      </c>
      <c r="L25" s="120" t="b">
        <f t="shared" si="1"/>
        <v>1</v>
      </c>
    </row>
    <row r="26" spans="1:17" s="55" customFormat="1" ht="15" x14ac:dyDescent="0.25">
      <c r="A26" s="109">
        <v>19</v>
      </c>
      <c r="B26" s="77" t="s">
        <v>1270</v>
      </c>
      <c r="C26" s="121" t="s">
        <v>1271</v>
      </c>
      <c r="D26" s="122" t="s">
        <v>37</v>
      </c>
      <c r="E26" s="99" t="s">
        <v>1272</v>
      </c>
      <c r="F26" s="109" t="s">
        <v>1236</v>
      </c>
      <c r="G26" s="190">
        <v>2.9696969696969697</v>
      </c>
      <c r="H26" s="177">
        <v>85</v>
      </c>
      <c r="I26" s="123" t="s">
        <v>43</v>
      </c>
      <c r="K26" s="120" t="str">
        <f t="shared" si="0"/>
        <v>Khá</v>
      </c>
      <c r="L26" s="120" t="b">
        <f t="shared" si="1"/>
        <v>1</v>
      </c>
    </row>
    <row r="27" spans="1:17" s="55" customFormat="1" ht="15" x14ac:dyDescent="0.25">
      <c r="A27" s="65">
        <v>20</v>
      </c>
      <c r="B27" s="77" t="s">
        <v>1273</v>
      </c>
      <c r="C27" s="121" t="s">
        <v>1274</v>
      </c>
      <c r="D27" s="122" t="s">
        <v>9</v>
      </c>
      <c r="E27" s="99" t="s">
        <v>1275</v>
      </c>
      <c r="F27" s="109" t="s">
        <v>1236</v>
      </c>
      <c r="G27" s="190">
        <v>2.9428571428571431</v>
      </c>
      <c r="H27" s="177">
        <v>85</v>
      </c>
      <c r="I27" s="123" t="s">
        <v>43</v>
      </c>
      <c r="K27" s="120" t="str">
        <f t="shared" si="0"/>
        <v>Khá</v>
      </c>
      <c r="L27" s="120" t="b">
        <f t="shared" si="1"/>
        <v>1</v>
      </c>
    </row>
    <row r="28" spans="1:17" s="55" customFormat="1" ht="15" x14ac:dyDescent="0.25">
      <c r="A28" s="65">
        <v>21</v>
      </c>
      <c r="B28" s="77" t="s">
        <v>1276</v>
      </c>
      <c r="C28" s="121" t="s">
        <v>1277</v>
      </c>
      <c r="D28" s="122" t="s">
        <v>10</v>
      </c>
      <c r="E28" s="99" t="s">
        <v>698</v>
      </c>
      <c r="F28" s="109" t="s">
        <v>1236</v>
      </c>
      <c r="G28" s="191">
        <v>2.9142857142857141</v>
      </c>
      <c r="H28" s="177">
        <v>84.5</v>
      </c>
      <c r="I28" s="123" t="s">
        <v>43</v>
      </c>
      <c r="K28" s="120" t="str">
        <f t="shared" si="0"/>
        <v>Khá</v>
      </c>
      <c r="L28" s="120" t="b">
        <f t="shared" si="1"/>
        <v>1</v>
      </c>
    </row>
    <row r="29" spans="1:17" s="55" customFormat="1" ht="15" x14ac:dyDescent="0.25">
      <c r="A29" s="109">
        <v>22</v>
      </c>
      <c r="B29" s="78" t="s">
        <v>145</v>
      </c>
      <c r="C29" s="124" t="s">
        <v>146</v>
      </c>
      <c r="D29" s="125" t="s">
        <v>14</v>
      </c>
      <c r="E29" s="99" t="s">
        <v>548</v>
      </c>
      <c r="F29" s="109" t="s">
        <v>1236</v>
      </c>
      <c r="G29" s="191">
        <v>2.8181818181818183</v>
      </c>
      <c r="H29" s="177">
        <v>82.5</v>
      </c>
      <c r="I29" s="123" t="s">
        <v>43</v>
      </c>
      <c r="K29" s="120" t="str">
        <f t="shared" si="0"/>
        <v>Khá</v>
      </c>
      <c r="L29" s="120" t="b">
        <f t="shared" si="1"/>
        <v>1</v>
      </c>
    </row>
    <row r="30" spans="1:17" s="55" customFormat="1" ht="15" x14ac:dyDescent="0.25">
      <c r="A30" s="65">
        <v>23</v>
      </c>
      <c r="B30" s="78" t="s">
        <v>1278</v>
      </c>
      <c r="C30" s="124" t="s">
        <v>1279</v>
      </c>
      <c r="D30" s="125" t="s">
        <v>51</v>
      </c>
      <c r="E30" s="99" t="s">
        <v>1280</v>
      </c>
      <c r="F30" s="109" t="s">
        <v>1236</v>
      </c>
      <c r="G30" s="191">
        <v>2.7142857142857144</v>
      </c>
      <c r="H30" s="177">
        <v>85.5</v>
      </c>
      <c r="I30" s="123" t="s">
        <v>43</v>
      </c>
      <c r="K30" s="120" t="str">
        <f t="shared" si="0"/>
        <v>Khá</v>
      </c>
      <c r="L30" s="120" t="b">
        <f t="shared" si="1"/>
        <v>1</v>
      </c>
    </row>
    <row r="31" spans="1:17" s="55" customFormat="1" ht="15" x14ac:dyDescent="0.25">
      <c r="A31" s="65">
        <v>24</v>
      </c>
      <c r="B31" s="78" t="s">
        <v>1281</v>
      </c>
      <c r="C31" s="124" t="s">
        <v>1252</v>
      </c>
      <c r="D31" s="125" t="s">
        <v>11</v>
      </c>
      <c r="E31" s="99" t="s">
        <v>489</v>
      </c>
      <c r="F31" s="109" t="s">
        <v>1236</v>
      </c>
      <c r="G31" s="191">
        <v>2.6285714285714286</v>
      </c>
      <c r="H31" s="177">
        <v>85</v>
      </c>
      <c r="I31" s="123" t="s">
        <v>43</v>
      </c>
      <c r="K31" s="120" t="str">
        <f t="shared" si="0"/>
        <v>Khá</v>
      </c>
      <c r="L31" s="120" t="b">
        <f t="shared" si="1"/>
        <v>1</v>
      </c>
      <c r="N31" s="126"/>
      <c r="O31" s="126"/>
      <c r="P31" s="126"/>
      <c r="Q31" s="127"/>
    </row>
    <row r="32" spans="1:17" s="55" customFormat="1" ht="15" x14ac:dyDescent="0.25">
      <c r="A32" s="109">
        <v>25</v>
      </c>
      <c r="B32" s="77" t="s">
        <v>551</v>
      </c>
      <c r="C32" s="121" t="s">
        <v>258</v>
      </c>
      <c r="D32" s="122" t="s">
        <v>12</v>
      </c>
      <c r="E32" s="99" t="s">
        <v>552</v>
      </c>
      <c r="F32" s="109" t="s">
        <v>1236</v>
      </c>
      <c r="G32" s="191">
        <v>2.5714285714285716</v>
      </c>
      <c r="H32" s="177">
        <v>83</v>
      </c>
      <c r="I32" s="123" t="s">
        <v>43</v>
      </c>
      <c r="K32" s="120" t="str">
        <f t="shared" si="0"/>
        <v>Khá</v>
      </c>
      <c r="L32" s="120" t="b">
        <f t="shared" si="1"/>
        <v>1</v>
      </c>
    </row>
    <row r="33" spans="1:12" s="55" customFormat="1" ht="15" x14ac:dyDescent="0.25">
      <c r="A33" s="65">
        <v>26</v>
      </c>
      <c r="B33" s="78" t="s">
        <v>554</v>
      </c>
      <c r="C33" s="124" t="s">
        <v>124</v>
      </c>
      <c r="D33" s="125" t="s">
        <v>28</v>
      </c>
      <c r="E33" s="99" t="s">
        <v>555</v>
      </c>
      <c r="F33" s="109" t="s">
        <v>1236</v>
      </c>
      <c r="G33" s="191">
        <v>2.5428571428571427</v>
      </c>
      <c r="H33" s="177">
        <v>84</v>
      </c>
      <c r="I33" s="123" t="s">
        <v>43</v>
      </c>
      <c r="K33" s="120" t="str">
        <f t="shared" si="0"/>
        <v>Khá</v>
      </c>
      <c r="L33" s="120" t="b">
        <f t="shared" si="1"/>
        <v>1</v>
      </c>
    </row>
    <row r="34" spans="1:12" s="55" customFormat="1" ht="15" x14ac:dyDescent="0.25">
      <c r="A34" s="65">
        <v>27</v>
      </c>
      <c r="B34" s="78" t="s">
        <v>157</v>
      </c>
      <c r="C34" s="124" t="s">
        <v>17</v>
      </c>
      <c r="D34" s="125" t="s">
        <v>71</v>
      </c>
      <c r="E34" s="100" t="s">
        <v>443</v>
      </c>
      <c r="F34" s="109" t="s">
        <v>1282</v>
      </c>
      <c r="G34" s="191">
        <v>3.6579999999999999</v>
      </c>
      <c r="H34" s="177">
        <v>90</v>
      </c>
      <c r="I34" s="123" t="s">
        <v>40</v>
      </c>
      <c r="K34" s="120" t="str">
        <f t="shared" si="0"/>
        <v>Xuất sắc</v>
      </c>
      <c r="L34" s="120" t="b">
        <f t="shared" si="1"/>
        <v>1</v>
      </c>
    </row>
    <row r="35" spans="1:12" s="55" customFormat="1" ht="15" x14ac:dyDescent="0.25">
      <c r="A35" s="109">
        <v>28</v>
      </c>
      <c r="B35" s="78" t="s">
        <v>159</v>
      </c>
      <c r="C35" s="124" t="s">
        <v>160</v>
      </c>
      <c r="D35" s="125" t="s">
        <v>8</v>
      </c>
      <c r="E35" s="100" t="s">
        <v>441</v>
      </c>
      <c r="F35" s="109" t="s">
        <v>1282</v>
      </c>
      <c r="G35" s="191">
        <v>3.6302857142857099</v>
      </c>
      <c r="H35" s="177">
        <v>92</v>
      </c>
      <c r="I35" s="123" t="s">
        <v>40</v>
      </c>
      <c r="K35" s="120" t="str">
        <f t="shared" si="0"/>
        <v>Xuất sắc</v>
      </c>
      <c r="L35" s="120" t="b">
        <f t="shared" si="1"/>
        <v>1</v>
      </c>
    </row>
    <row r="36" spans="1:12" s="55" customFormat="1" ht="15" x14ac:dyDescent="0.25">
      <c r="A36" s="65">
        <v>29</v>
      </c>
      <c r="B36" s="78" t="s">
        <v>154</v>
      </c>
      <c r="C36" s="124" t="s">
        <v>155</v>
      </c>
      <c r="D36" s="125" t="s">
        <v>156</v>
      </c>
      <c r="E36" s="100" t="s">
        <v>439</v>
      </c>
      <c r="F36" s="109" t="s">
        <v>1282</v>
      </c>
      <c r="G36" s="191">
        <v>3.77142857142857</v>
      </c>
      <c r="H36" s="177">
        <v>96</v>
      </c>
      <c r="I36" s="123" t="s">
        <v>40</v>
      </c>
      <c r="K36" s="120" t="str">
        <f t="shared" si="0"/>
        <v>Xuất sắc</v>
      </c>
      <c r="L36" s="120" t="b">
        <f t="shared" si="1"/>
        <v>1</v>
      </c>
    </row>
    <row r="37" spans="1:12" s="55" customFormat="1" ht="15" x14ac:dyDescent="0.25">
      <c r="A37" s="65">
        <v>30</v>
      </c>
      <c r="B37" s="78" t="s">
        <v>1283</v>
      </c>
      <c r="C37" s="124" t="s">
        <v>1284</v>
      </c>
      <c r="D37" s="125" t="s">
        <v>72</v>
      </c>
      <c r="E37" s="100" t="s">
        <v>1285</v>
      </c>
      <c r="F37" s="109" t="s">
        <v>1282</v>
      </c>
      <c r="G37" s="191">
        <v>3.71685714285714</v>
      </c>
      <c r="H37" s="177">
        <v>92</v>
      </c>
      <c r="I37" s="123" t="s">
        <v>40</v>
      </c>
      <c r="K37" s="120" t="str">
        <f t="shared" si="0"/>
        <v>Xuất sắc</v>
      </c>
      <c r="L37" s="120" t="b">
        <f t="shared" si="1"/>
        <v>1</v>
      </c>
    </row>
    <row r="38" spans="1:12" s="55" customFormat="1" ht="15" x14ac:dyDescent="0.25">
      <c r="A38" s="109">
        <v>31</v>
      </c>
      <c r="B38" s="78" t="s">
        <v>167</v>
      </c>
      <c r="C38" s="124" t="s">
        <v>168</v>
      </c>
      <c r="D38" s="125" t="s">
        <v>19</v>
      </c>
      <c r="E38" s="100" t="s">
        <v>445</v>
      </c>
      <c r="F38" s="109" t="s">
        <v>1282</v>
      </c>
      <c r="G38" s="191">
        <v>3.8262857142857101</v>
      </c>
      <c r="H38" s="177">
        <v>97.5</v>
      </c>
      <c r="I38" s="123" t="s">
        <v>40</v>
      </c>
      <c r="K38" s="120" t="str">
        <f t="shared" si="0"/>
        <v>Xuất sắc</v>
      </c>
      <c r="L38" s="120" t="b">
        <f t="shared" si="1"/>
        <v>1</v>
      </c>
    </row>
    <row r="39" spans="1:12" s="55" customFormat="1" ht="15" x14ac:dyDescent="0.25">
      <c r="A39" s="65">
        <v>32</v>
      </c>
      <c r="B39" s="78" t="s">
        <v>152</v>
      </c>
      <c r="C39" s="124" t="s">
        <v>6</v>
      </c>
      <c r="D39" s="125" t="s">
        <v>153</v>
      </c>
      <c r="E39" s="100" t="s">
        <v>440</v>
      </c>
      <c r="F39" s="109" t="s">
        <v>1282</v>
      </c>
      <c r="G39" s="191">
        <v>3.57</v>
      </c>
      <c r="H39" s="177">
        <v>90</v>
      </c>
      <c r="I39" s="123" t="s">
        <v>42</v>
      </c>
      <c r="K39" s="120" t="str">
        <f t="shared" si="0"/>
        <v>Giỏi</v>
      </c>
      <c r="L39" s="120" t="b">
        <f t="shared" si="1"/>
        <v>1</v>
      </c>
    </row>
    <row r="40" spans="1:12" s="55" customFormat="1" ht="15" x14ac:dyDescent="0.25">
      <c r="A40" s="65">
        <v>33</v>
      </c>
      <c r="B40" s="78" t="s">
        <v>150</v>
      </c>
      <c r="C40" s="124" t="s">
        <v>1286</v>
      </c>
      <c r="D40" s="125" t="s">
        <v>10</v>
      </c>
      <c r="E40" s="100" t="s">
        <v>444</v>
      </c>
      <c r="F40" s="109" t="s">
        <v>1282</v>
      </c>
      <c r="G40" s="191">
        <v>3.34</v>
      </c>
      <c r="H40" s="177">
        <v>97.5</v>
      </c>
      <c r="I40" s="123" t="s">
        <v>42</v>
      </c>
      <c r="K40" s="120" t="str">
        <f t="shared" si="0"/>
        <v>Giỏi</v>
      </c>
      <c r="L40" s="120" t="b">
        <f t="shared" si="1"/>
        <v>1</v>
      </c>
    </row>
    <row r="41" spans="1:12" s="55" customFormat="1" ht="15" x14ac:dyDescent="0.25">
      <c r="A41" s="109">
        <v>34</v>
      </c>
      <c r="B41" s="78" t="s">
        <v>170</v>
      </c>
      <c r="C41" s="124" t="s">
        <v>1287</v>
      </c>
      <c r="D41" s="125" t="s">
        <v>94</v>
      </c>
      <c r="E41" s="100" t="s">
        <v>450</v>
      </c>
      <c r="F41" s="109" t="s">
        <v>1282</v>
      </c>
      <c r="G41" s="191">
        <v>3.4</v>
      </c>
      <c r="H41" s="177">
        <v>84</v>
      </c>
      <c r="I41" s="123" t="s">
        <v>42</v>
      </c>
      <c r="K41" s="120" t="str">
        <f t="shared" si="0"/>
        <v>Giỏi</v>
      </c>
      <c r="L41" s="120" t="b">
        <f t="shared" si="1"/>
        <v>1</v>
      </c>
    </row>
    <row r="42" spans="1:12" s="55" customFormat="1" ht="15" x14ac:dyDescent="0.25">
      <c r="A42" s="65">
        <v>35</v>
      </c>
      <c r="B42" s="78" t="s">
        <v>171</v>
      </c>
      <c r="C42" s="124" t="s">
        <v>172</v>
      </c>
      <c r="D42" s="125" t="s">
        <v>173</v>
      </c>
      <c r="E42" s="100" t="s">
        <v>451</v>
      </c>
      <c r="F42" s="109" t="s">
        <v>1282</v>
      </c>
      <c r="G42" s="191">
        <v>3.37</v>
      </c>
      <c r="H42" s="177">
        <v>89</v>
      </c>
      <c r="I42" s="123" t="s">
        <v>42</v>
      </c>
      <c r="K42" s="120" t="str">
        <f t="shared" si="0"/>
        <v>Giỏi</v>
      </c>
      <c r="L42" s="120" t="b">
        <f t="shared" si="1"/>
        <v>1</v>
      </c>
    </row>
    <row r="43" spans="1:12" s="55" customFormat="1" ht="15" x14ac:dyDescent="0.25">
      <c r="A43" s="65">
        <v>36</v>
      </c>
      <c r="B43" s="78" t="s">
        <v>158</v>
      </c>
      <c r="C43" s="124" t="s">
        <v>1288</v>
      </c>
      <c r="D43" s="125" t="s">
        <v>19</v>
      </c>
      <c r="E43" s="100" t="s">
        <v>442</v>
      </c>
      <c r="F43" s="109" t="s">
        <v>1282</v>
      </c>
      <c r="G43" s="191">
        <v>3.55</v>
      </c>
      <c r="H43" s="177">
        <v>89</v>
      </c>
      <c r="I43" s="123" t="s">
        <v>42</v>
      </c>
      <c r="K43" s="120" t="str">
        <f t="shared" si="0"/>
        <v>Giỏi</v>
      </c>
      <c r="L43" s="120" t="b">
        <f t="shared" si="1"/>
        <v>1</v>
      </c>
    </row>
    <row r="44" spans="1:12" s="55" customFormat="1" ht="15" x14ac:dyDescent="0.25">
      <c r="A44" s="109">
        <v>37</v>
      </c>
      <c r="B44" s="78" t="s">
        <v>447</v>
      </c>
      <c r="C44" s="124" t="s">
        <v>448</v>
      </c>
      <c r="D44" s="125" t="s">
        <v>151</v>
      </c>
      <c r="E44" s="100" t="s">
        <v>449</v>
      </c>
      <c r="F44" s="109" t="s">
        <v>1282</v>
      </c>
      <c r="G44" s="191">
        <v>3.29</v>
      </c>
      <c r="H44" s="177">
        <v>89</v>
      </c>
      <c r="I44" s="123" t="s">
        <v>42</v>
      </c>
      <c r="K44" s="120" t="str">
        <f t="shared" si="0"/>
        <v>Giỏi</v>
      </c>
      <c r="L44" s="120" t="b">
        <f t="shared" si="1"/>
        <v>1</v>
      </c>
    </row>
    <row r="45" spans="1:12" s="55" customFormat="1" ht="15" x14ac:dyDescent="0.25">
      <c r="A45" s="65">
        <v>38</v>
      </c>
      <c r="B45" s="78" t="s">
        <v>1289</v>
      </c>
      <c r="C45" s="124" t="s">
        <v>1255</v>
      </c>
      <c r="D45" s="125" t="s">
        <v>9</v>
      </c>
      <c r="E45" s="100" t="s">
        <v>490</v>
      </c>
      <c r="F45" s="109" t="s">
        <v>1282</v>
      </c>
      <c r="G45" s="191">
        <v>3.14</v>
      </c>
      <c r="H45" s="177">
        <v>88</v>
      </c>
      <c r="I45" s="123" t="s">
        <v>43</v>
      </c>
      <c r="K45" s="120" t="str">
        <f t="shared" si="0"/>
        <v>Khá</v>
      </c>
      <c r="L45" s="120" t="b">
        <f t="shared" si="1"/>
        <v>1</v>
      </c>
    </row>
    <row r="46" spans="1:12" s="55" customFormat="1" ht="15" x14ac:dyDescent="0.25">
      <c r="A46" s="65">
        <v>39</v>
      </c>
      <c r="B46" s="78" t="s">
        <v>1290</v>
      </c>
      <c r="C46" s="124" t="s">
        <v>1291</v>
      </c>
      <c r="D46" s="125" t="s">
        <v>9</v>
      </c>
      <c r="E46" s="100" t="s">
        <v>464</v>
      </c>
      <c r="F46" s="109" t="s">
        <v>1282</v>
      </c>
      <c r="G46" s="191">
        <v>2.79</v>
      </c>
      <c r="H46" s="177">
        <v>84</v>
      </c>
      <c r="I46" s="123" t="s">
        <v>43</v>
      </c>
      <c r="K46" s="120" t="str">
        <f t="shared" si="0"/>
        <v>Khá</v>
      </c>
      <c r="L46" s="120" t="b">
        <f t="shared" si="1"/>
        <v>1</v>
      </c>
    </row>
    <row r="47" spans="1:12" s="55" customFormat="1" ht="15" x14ac:dyDescent="0.25">
      <c r="A47" s="109">
        <v>40</v>
      </c>
      <c r="B47" s="78" t="s">
        <v>1292</v>
      </c>
      <c r="C47" s="124" t="s">
        <v>333</v>
      </c>
      <c r="D47" s="125" t="s">
        <v>9</v>
      </c>
      <c r="E47" s="100" t="s">
        <v>640</v>
      </c>
      <c r="F47" s="109" t="s">
        <v>1282</v>
      </c>
      <c r="G47" s="191">
        <v>3</v>
      </c>
      <c r="H47" s="177">
        <v>85</v>
      </c>
      <c r="I47" s="123" t="s">
        <v>43</v>
      </c>
      <c r="K47" s="120" t="str">
        <f t="shared" si="0"/>
        <v>Khá</v>
      </c>
      <c r="L47" s="120" t="b">
        <f t="shared" si="1"/>
        <v>1</v>
      </c>
    </row>
    <row r="48" spans="1:12" s="55" customFormat="1" ht="15" x14ac:dyDescent="0.25">
      <c r="A48" s="65">
        <v>41</v>
      </c>
      <c r="B48" s="78" t="s">
        <v>1293</v>
      </c>
      <c r="C48" s="124" t="s">
        <v>1294</v>
      </c>
      <c r="D48" s="125" t="s">
        <v>29</v>
      </c>
      <c r="E48" s="100" t="s">
        <v>1295</v>
      </c>
      <c r="F48" s="109" t="s">
        <v>1282</v>
      </c>
      <c r="G48" s="191">
        <v>2.54371428571429</v>
      </c>
      <c r="H48" s="177">
        <v>88</v>
      </c>
      <c r="I48" s="123" t="s">
        <v>43</v>
      </c>
      <c r="K48" s="120" t="str">
        <f t="shared" si="0"/>
        <v>Khá</v>
      </c>
      <c r="L48" s="120" t="b">
        <f t="shared" si="1"/>
        <v>1</v>
      </c>
    </row>
    <row r="49" spans="1:12" s="55" customFormat="1" ht="15" x14ac:dyDescent="0.25">
      <c r="A49" s="65">
        <v>42</v>
      </c>
      <c r="B49" s="78" t="s">
        <v>161</v>
      </c>
      <c r="C49" s="124" t="s">
        <v>1296</v>
      </c>
      <c r="D49" s="125" t="s">
        <v>8</v>
      </c>
      <c r="E49" s="100" t="s">
        <v>446</v>
      </c>
      <c r="F49" s="109" t="s">
        <v>1282</v>
      </c>
      <c r="G49" s="191">
        <v>3.16</v>
      </c>
      <c r="H49" s="177">
        <v>84</v>
      </c>
      <c r="I49" s="123" t="s">
        <v>43</v>
      </c>
      <c r="K49" s="120" t="str">
        <f t="shared" si="0"/>
        <v>Khá</v>
      </c>
      <c r="L49" s="120" t="b">
        <f t="shared" si="1"/>
        <v>1</v>
      </c>
    </row>
    <row r="50" spans="1:12" s="55" customFormat="1" ht="15" x14ac:dyDescent="0.25">
      <c r="A50" s="109">
        <v>43</v>
      </c>
      <c r="B50" s="78" t="s">
        <v>1297</v>
      </c>
      <c r="C50" s="124" t="s">
        <v>76</v>
      </c>
      <c r="D50" s="125" t="s">
        <v>19</v>
      </c>
      <c r="E50" s="100" t="s">
        <v>452</v>
      </c>
      <c r="F50" s="109" t="s">
        <v>1282</v>
      </c>
      <c r="G50" s="191">
        <v>2.97228571428571</v>
      </c>
      <c r="H50" s="177">
        <v>94.5</v>
      </c>
      <c r="I50" s="123" t="s">
        <v>43</v>
      </c>
      <c r="K50" s="120" t="str">
        <f t="shared" si="0"/>
        <v>Khá</v>
      </c>
      <c r="L50" s="120" t="b">
        <f t="shared" si="1"/>
        <v>1</v>
      </c>
    </row>
    <row r="51" spans="1:12" s="55" customFormat="1" ht="15" x14ac:dyDescent="0.25">
      <c r="A51" s="65">
        <v>44</v>
      </c>
      <c r="B51" s="78" t="s">
        <v>1298</v>
      </c>
      <c r="C51" s="124" t="s">
        <v>105</v>
      </c>
      <c r="D51" s="125" t="s">
        <v>394</v>
      </c>
      <c r="E51" s="100" t="s">
        <v>1299</v>
      </c>
      <c r="F51" s="109" t="s">
        <v>1282</v>
      </c>
      <c r="G51" s="191">
        <v>2.8860000000000001</v>
      </c>
      <c r="H51" s="177">
        <v>87</v>
      </c>
      <c r="I51" s="123" t="s">
        <v>43</v>
      </c>
      <c r="K51" s="120" t="str">
        <f t="shared" si="0"/>
        <v>Khá</v>
      </c>
      <c r="L51" s="120" t="b">
        <f t="shared" si="1"/>
        <v>1</v>
      </c>
    </row>
    <row r="52" spans="1:12" s="55" customFormat="1" ht="15" x14ac:dyDescent="0.25">
      <c r="A52" s="65">
        <v>45</v>
      </c>
      <c r="B52" s="78" t="s">
        <v>165</v>
      </c>
      <c r="C52" s="124" t="s">
        <v>92</v>
      </c>
      <c r="D52" s="125" t="s">
        <v>106</v>
      </c>
      <c r="E52" s="100" t="s">
        <v>453</v>
      </c>
      <c r="F52" s="109" t="s">
        <v>1282</v>
      </c>
      <c r="G52" s="191">
        <v>2.78</v>
      </c>
      <c r="H52" s="177">
        <v>85</v>
      </c>
      <c r="I52" s="123" t="s">
        <v>43</v>
      </c>
      <c r="K52" s="120" t="str">
        <f t="shared" si="0"/>
        <v>Khá</v>
      </c>
      <c r="L52" s="120" t="b">
        <f t="shared" si="1"/>
        <v>1</v>
      </c>
    </row>
    <row r="53" spans="1:12" s="55" customFormat="1" ht="15" x14ac:dyDescent="0.25">
      <c r="A53" s="109">
        <v>46</v>
      </c>
      <c r="B53" s="78" t="s">
        <v>1300</v>
      </c>
      <c r="C53" s="124" t="s">
        <v>169</v>
      </c>
      <c r="D53" s="125" t="s">
        <v>45</v>
      </c>
      <c r="E53" s="100" t="s">
        <v>1031</v>
      </c>
      <c r="F53" s="109" t="s">
        <v>1282</v>
      </c>
      <c r="G53" s="191">
        <v>3.12</v>
      </c>
      <c r="H53" s="177">
        <v>94.5</v>
      </c>
      <c r="I53" s="123" t="s">
        <v>43</v>
      </c>
      <c r="K53" s="120" t="str">
        <f t="shared" si="0"/>
        <v>Khá</v>
      </c>
      <c r="L53" s="120" t="b">
        <f t="shared" si="1"/>
        <v>1</v>
      </c>
    </row>
    <row r="54" spans="1:12" s="55" customFormat="1" ht="15" x14ac:dyDescent="0.25">
      <c r="A54" s="65">
        <v>47</v>
      </c>
      <c r="B54" s="79" t="s">
        <v>174</v>
      </c>
      <c r="C54" s="128" t="s">
        <v>1301</v>
      </c>
      <c r="D54" s="129" t="s">
        <v>11</v>
      </c>
      <c r="E54" s="101" t="s">
        <v>455</v>
      </c>
      <c r="F54" s="109" t="s">
        <v>1302</v>
      </c>
      <c r="G54" s="192">
        <v>3.94</v>
      </c>
      <c r="H54" s="177">
        <v>96.5</v>
      </c>
      <c r="I54" s="123" t="s">
        <v>40</v>
      </c>
      <c r="K54" s="120" t="str">
        <f t="shared" si="0"/>
        <v>Xuất sắc</v>
      </c>
      <c r="L54" s="120" t="b">
        <f t="shared" si="1"/>
        <v>1</v>
      </c>
    </row>
    <row r="55" spans="1:12" s="55" customFormat="1" ht="15" x14ac:dyDescent="0.25">
      <c r="A55" s="65">
        <v>48</v>
      </c>
      <c r="B55" s="79" t="s">
        <v>147</v>
      </c>
      <c r="C55" s="128" t="s">
        <v>104</v>
      </c>
      <c r="D55" s="129" t="s">
        <v>25</v>
      </c>
      <c r="E55" s="101" t="s">
        <v>454</v>
      </c>
      <c r="F55" s="109" t="s">
        <v>1302</v>
      </c>
      <c r="G55" s="192">
        <v>3.94</v>
      </c>
      <c r="H55" s="177">
        <v>95.5</v>
      </c>
      <c r="I55" s="123" t="s">
        <v>40</v>
      </c>
      <c r="K55" s="120" t="str">
        <f t="shared" si="0"/>
        <v>Xuất sắc</v>
      </c>
      <c r="L55" s="120" t="b">
        <f t="shared" si="1"/>
        <v>1</v>
      </c>
    </row>
    <row r="56" spans="1:12" s="55" customFormat="1" ht="15" x14ac:dyDescent="0.25">
      <c r="A56" s="109">
        <v>49</v>
      </c>
      <c r="B56" s="79" t="s">
        <v>1303</v>
      </c>
      <c r="C56" s="128" t="s">
        <v>1304</v>
      </c>
      <c r="D56" s="129" t="s">
        <v>14</v>
      </c>
      <c r="E56" s="101" t="s">
        <v>1305</v>
      </c>
      <c r="F56" s="109" t="s">
        <v>1302</v>
      </c>
      <c r="G56" s="192">
        <v>3.8</v>
      </c>
      <c r="H56" s="177">
        <v>96.5</v>
      </c>
      <c r="I56" s="123" t="s">
        <v>40</v>
      </c>
      <c r="K56" s="120" t="str">
        <f t="shared" si="0"/>
        <v>Xuất sắc</v>
      </c>
      <c r="L56" s="120" t="b">
        <f t="shared" si="1"/>
        <v>1</v>
      </c>
    </row>
    <row r="57" spans="1:12" s="55" customFormat="1" ht="15" x14ac:dyDescent="0.25">
      <c r="A57" s="65">
        <v>50</v>
      </c>
      <c r="B57" s="79" t="s">
        <v>183</v>
      </c>
      <c r="C57" s="128" t="s">
        <v>33</v>
      </c>
      <c r="D57" s="129" t="s">
        <v>10</v>
      </c>
      <c r="E57" s="101" t="s">
        <v>458</v>
      </c>
      <c r="F57" s="109" t="s">
        <v>1302</v>
      </c>
      <c r="G57" s="192">
        <v>3.4</v>
      </c>
      <c r="H57" s="177">
        <v>90</v>
      </c>
      <c r="I57" s="123" t="s">
        <v>42</v>
      </c>
      <c r="K57" s="120" t="str">
        <f t="shared" si="0"/>
        <v>Giỏi</v>
      </c>
      <c r="L57" s="120" t="b">
        <f t="shared" si="1"/>
        <v>1</v>
      </c>
    </row>
    <row r="58" spans="1:12" s="55" customFormat="1" ht="15" x14ac:dyDescent="0.25">
      <c r="A58" s="65">
        <v>51</v>
      </c>
      <c r="B58" s="79" t="s">
        <v>148</v>
      </c>
      <c r="C58" s="128" t="s">
        <v>149</v>
      </c>
      <c r="D58" s="129" t="s">
        <v>24</v>
      </c>
      <c r="E58" s="101" t="s">
        <v>456</v>
      </c>
      <c r="F58" s="109" t="s">
        <v>1302</v>
      </c>
      <c r="G58" s="192">
        <v>3.4</v>
      </c>
      <c r="H58" s="177">
        <v>90</v>
      </c>
      <c r="I58" s="123" t="s">
        <v>1306</v>
      </c>
      <c r="K58" s="120" t="str">
        <f t="shared" si="0"/>
        <v>Giỏi</v>
      </c>
      <c r="L58" s="120" t="b">
        <f t="shared" si="1"/>
        <v>1</v>
      </c>
    </row>
    <row r="59" spans="1:12" s="55" customFormat="1" ht="15" x14ac:dyDescent="0.25">
      <c r="A59" s="109">
        <v>52</v>
      </c>
      <c r="B59" s="79" t="s">
        <v>1307</v>
      </c>
      <c r="C59" s="128" t="s">
        <v>1308</v>
      </c>
      <c r="D59" s="129" t="s">
        <v>90</v>
      </c>
      <c r="E59" s="101" t="s">
        <v>525</v>
      </c>
      <c r="F59" s="109" t="s">
        <v>1302</v>
      </c>
      <c r="G59" s="192">
        <v>3.31</v>
      </c>
      <c r="H59" s="177">
        <v>91</v>
      </c>
      <c r="I59" s="123" t="s">
        <v>42</v>
      </c>
      <c r="K59" s="120" t="str">
        <f t="shared" si="0"/>
        <v>Giỏi</v>
      </c>
      <c r="L59" s="120" t="b">
        <f t="shared" si="1"/>
        <v>1</v>
      </c>
    </row>
    <row r="60" spans="1:12" s="55" customFormat="1" ht="15" x14ac:dyDescent="0.25">
      <c r="A60" s="65">
        <v>53</v>
      </c>
      <c r="B60" s="79" t="s">
        <v>1309</v>
      </c>
      <c r="C60" s="128" t="s">
        <v>1310</v>
      </c>
      <c r="D60" s="129" t="s">
        <v>1094</v>
      </c>
      <c r="E60" s="101" t="s">
        <v>1311</v>
      </c>
      <c r="F60" s="109" t="s">
        <v>1302</v>
      </c>
      <c r="G60" s="192">
        <v>3.2</v>
      </c>
      <c r="H60" s="177">
        <v>90.5</v>
      </c>
      <c r="I60" s="123" t="s">
        <v>42</v>
      </c>
      <c r="K60" s="120" t="str">
        <f t="shared" si="0"/>
        <v>Giỏi</v>
      </c>
      <c r="L60" s="120" t="b">
        <f t="shared" si="1"/>
        <v>1</v>
      </c>
    </row>
    <row r="61" spans="1:12" s="55" customFormat="1" ht="15" x14ac:dyDescent="0.25">
      <c r="A61" s="65">
        <v>54</v>
      </c>
      <c r="B61" s="79" t="s">
        <v>1312</v>
      </c>
      <c r="C61" s="128" t="s">
        <v>6</v>
      </c>
      <c r="D61" s="129" t="s">
        <v>269</v>
      </c>
      <c r="E61" s="101" t="s">
        <v>1313</v>
      </c>
      <c r="F61" s="109" t="s">
        <v>1302</v>
      </c>
      <c r="G61" s="192">
        <v>3.17</v>
      </c>
      <c r="H61" s="177">
        <v>90</v>
      </c>
      <c r="I61" s="123" t="s">
        <v>1314</v>
      </c>
      <c r="K61" s="120" t="str">
        <f t="shared" si="0"/>
        <v>Khá</v>
      </c>
      <c r="L61" s="120" t="b">
        <f t="shared" si="1"/>
        <v>1</v>
      </c>
    </row>
    <row r="62" spans="1:12" s="55" customFormat="1" ht="15" x14ac:dyDescent="0.25">
      <c r="A62" s="109">
        <v>55</v>
      </c>
      <c r="B62" s="79" t="s">
        <v>1315</v>
      </c>
      <c r="C62" s="128" t="s">
        <v>1250</v>
      </c>
      <c r="D62" s="129" t="s">
        <v>8</v>
      </c>
      <c r="E62" s="101" t="s">
        <v>1316</v>
      </c>
      <c r="F62" s="109" t="s">
        <v>1302</v>
      </c>
      <c r="G62" s="192">
        <v>3.03</v>
      </c>
      <c r="H62" s="177">
        <v>90</v>
      </c>
      <c r="I62" s="123" t="s">
        <v>43</v>
      </c>
      <c r="K62" s="120" t="str">
        <f t="shared" si="0"/>
        <v>Khá</v>
      </c>
      <c r="L62" s="120" t="b">
        <f t="shared" si="1"/>
        <v>1</v>
      </c>
    </row>
    <row r="63" spans="1:12" s="55" customFormat="1" ht="15" x14ac:dyDescent="0.25">
      <c r="A63" s="65">
        <v>56</v>
      </c>
      <c r="B63" s="79" t="s">
        <v>1317</v>
      </c>
      <c r="C63" s="128" t="s">
        <v>1318</v>
      </c>
      <c r="D63" s="129" t="s">
        <v>1319</v>
      </c>
      <c r="E63" s="101" t="s">
        <v>757</v>
      </c>
      <c r="F63" s="109" t="s">
        <v>1302</v>
      </c>
      <c r="G63" s="192">
        <v>2.94</v>
      </c>
      <c r="H63" s="177">
        <v>89</v>
      </c>
      <c r="I63" s="123" t="s">
        <v>43</v>
      </c>
      <c r="K63" s="120" t="str">
        <f t="shared" si="0"/>
        <v>Khá</v>
      </c>
      <c r="L63" s="120" t="b">
        <f t="shared" si="1"/>
        <v>1</v>
      </c>
    </row>
    <row r="64" spans="1:12" s="55" customFormat="1" ht="15" x14ac:dyDescent="0.25">
      <c r="A64" s="65">
        <v>57</v>
      </c>
      <c r="B64" s="79" t="s">
        <v>1320</v>
      </c>
      <c r="C64" s="128" t="s">
        <v>1321</v>
      </c>
      <c r="D64" s="129" t="s">
        <v>72</v>
      </c>
      <c r="E64" s="101" t="s">
        <v>1322</v>
      </c>
      <c r="F64" s="109" t="s">
        <v>1302</v>
      </c>
      <c r="G64" s="192">
        <v>2.92</v>
      </c>
      <c r="H64" s="177">
        <v>91</v>
      </c>
      <c r="I64" s="123" t="s">
        <v>43</v>
      </c>
      <c r="K64" s="120" t="str">
        <f t="shared" si="0"/>
        <v>Khá</v>
      </c>
      <c r="L64" s="120" t="b">
        <f t="shared" si="1"/>
        <v>1</v>
      </c>
    </row>
    <row r="65" spans="1:12" s="55" customFormat="1" ht="15" x14ac:dyDescent="0.25">
      <c r="A65" s="109">
        <v>58</v>
      </c>
      <c r="B65" s="79" t="s">
        <v>1323</v>
      </c>
      <c r="C65" s="128" t="s">
        <v>79</v>
      </c>
      <c r="D65" s="129" t="s">
        <v>260</v>
      </c>
      <c r="E65" s="101" t="s">
        <v>493</v>
      </c>
      <c r="F65" s="109" t="s">
        <v>1302</v>
      </c>
      <c r="G65" s="192">
        <v>2.8</v>
      </c>
      <c r="H65" s="177">
        <v>87</v>
      </c>
      <c r="I65" s="123" t="s">
        <v>43</v>
      </c>
      <c r="K65" s="120" t="str">
        <f t="shared" si="0"/>
        <v>Khá</v>
      </c>
      <c r="L65" s="120" t="b">
        <f t="shared" si="1"/>
        <v>1</v>
      </c>
    </row>
    <row r="66" spans="1:12" s="55" customFormat="1" ht="15" x14ac:dyDescent="0.25">
      <c r="A66" s="65">
        <v>59</v>
      </c>
      <c r="B66" s="79" t="s">
        <v>1324</v>
      </c>
      <c r="C66" s="128" t="s">
        <v>1325</v>
      </c>
      <c r="D66" s="129" t="s">
        <v>9</v>
      </c>
      <c r="E66" s="101" t="s">
        <v>496</v>
      </c>
      <c r="F66" s="109" t="s">
        <v>1302</v>
      </c>
      <c r="G66" s="192">
        <v>2.77</v>
      </c>
      <c r="H66" s="177">
        <v>89.5</v>
      </c>
      <c r="I66" s="123" t="s">
        <v>43</v>
      </c>
      <c r="K66" s="120" t="str">
        <f t="shared" si="0"/>
        <v>Khá</v>
      </c>
      <c r="L66" s="120" t="b">
        <f t="shared" si="1"/>
        <v>1</v>
      </c>
    </row>
    <row r="67" spans="1:12" s="55" customFormat="1" ht="15" x14ac:dyDescent="0.25">
      <c r="A67" s="65">
        <v>60</v>
      </c>
      <c r="B67" s="79" t="s">
        <v>1326</v>
      </c>
      <c r="C67" s="128" t="s">
        <v>84</v>
      </c>
      <c r="D67" s="129" t="s">
        <v>151</v>
      </c>
      <c r="E67" s="101" t="s">
        <v>1327</v>
      </c>
      <c r="F67" s="109" t="s">
        <v>1302</v>
      </c>
      <c r="G67" s="192">
        <v>2.77</v>
      </c>
      <c r="H67" s="177">
        <v>89</v>
      </c>
      <c r="I67" s="123" t="s">
        <v>43</v>
      </c>
      <c r="K67" s="120" t="str">
        <f t="shared" si="0"/>
        <v>Khá</v>
      </c>
      <c r="L67" s="120" t="b">
        <f t="shared" si="1"/>
        <v>1</v>
      </c>
    </row>
    <row r="68" spans="1:12" s="55" customFormat="1" ht="15" x14ac:dyDescent="0.25">
      <c r="A68" s="109">
        <v>61</v>
      </c>
      <c r="B68" s="79" t="s">
        <v>1328</v>
      </c>
      <c r="C68" s="128" t="s">
        <v>1329</v>
      </c>
      <c r="D68" s="129" t="s">
        <v>8</v>
      </c>
      <c r="E68" s="101" t="s">
        <v>1330</v>
      </c>
      <c r="F68" s="109" t="s">
        <v>1302</v>
      </c>
      <c r="G68" s="192">
        <v>2.75</v>
      </c>
      <c r="H68" s="177">
        <v>89.5</v>
      </c>
      <c r="I68" s="123" t="s">
        <v>43</v>
      </c>
      <c r="K68" s="120" t="str">
        <f t="shared" si="0"/>
        <v>Khá</v>
      </c>
      <c r="L68" s="120" t="b">
        <f t="shared" si="1"/>
        <v>1</v>
      </c>
    </row>
    <row r="69" spans="1:12" s="55" customFormat="1" ht="15" x14ac:dyDescent="0.25">
      <c r="A69" s="65">
        <v>62</v>
      </c>
      <c r="B69" s="79" t="s">
        <v>196</v>
      </c>
      <c r="C69" s="128" t="s">
        <v>197</v>
      </c>
      <c r="D69" s="129" t="s">
        <v>28</v>
      </c>
      <c r="E69" s="101" t="s">
        <v>462</v>
      </c>
      <c r="F69" s="109" t="s">
        <v>1237</v>
      </c>
      <c r="G69" s="192">
        <v>4</v>
      </c>
      <c r="H69" s="177">
        <v>97.5</v>
      </c>
      <c r="I69" s="123" t="s">
        <v>40</v>
      </c>
      <c r="K69" s="120" t="str">
        <f t="shared" si="0"/>
        <v>Xuất sắc</v>
      </c>
      <c r="L69" s="120" t="b">
        <f t="shared" si="1"/>
        <v>1</v>
      </c>
    </row>
    <row r="70" spans="1:12" s="55" customFormat="1" ht="15" x14ac:dyDescent="0.25">
      <c r="A70" s="65">
        <v>63</v>
      </c>
      <c r="B70" s="79" t="s">
        <v>186</v>
      </c>
      <c r="C70" s="128" t="s">
        <v>187</v>
      </c>
      <c r="D70" s="129" t="s">
        <v>9</v>
      </c>
      <c r="E70" s="101" t="s">
        <v>464</v>
      </c>
      <c r="F70" s="109" t="s">
        <v>1237</v>
      </c>
      <c r="G70" s="192">
        <v>3.94</v>
      </c>
      <c r="H70" s="177">
        <v>96.5</v>
      </c>
      <c r="I70" s="123" t="s">
        <v>40</v>
      </c>
      <c r="K70" s="120" t="str">
        <f t="shared" si="0"/>
        <v>Xuất sắc</v>
      </c>
      <c r="L70" s="120" t="b">
        <f t="shared" si="1"/>
        <v>1</v>
      </c>
    </row>
    <row r="71" spans="1:12" s="55" customFormat="1" ht="15" x14ac:dyDescent="0.25">
      <c r="A71" s="109">
        <v>64</v>
      </c>
      <c r="B71" s="79" t="s">
        <v>209</v>
      </c>
      <c r="C71" s="128" t="s">
        <v>119</v>
      </c>
      <c r="D71" s="129" t="s">
        <v>16</v>
      </c>
      <c r="E71" s="101" t="s">
        <v>478</v>
      </c>
      <c r="F71" s="109" t="s">
        <v>1237</v>
      </c>
      <c r="G71" s="192">
        <v>3.94</v>
      </c>
      <c r="H71" s="177">
        <v>95.5</v>
      </c>
      <c r="I71" s="123" t="s">
        <v>40</v>
      </c>
      <c r="K71" s="120" t="str">
        <f t="shared" si="0"/>
        <v>Xuất sắc</v>
      </c>
      <c r="L71" s="120" t="b">
        <f t="shared" si="1"/>
        <v>1</v>
      </c>
    </row>
    <row r="72" spans="1:12" s="55" customFormat="1" ht="15" x14ac:dyDescent="0.25">
      <c r="A72" s="65">
        <v>65</v>
      </c>
      <c r="B72" s="79" t="s">
        <v>466</v>
      </c>
      <c r="C72" s="128" t="s">
        <v>467</v>
      </c>
      <c r="D72" s="129" t="s">
        <v>468</v>
      </c>
      <c r="E72" s="101" t="s">
        <v>461</v>
      </c>
      <c r="F72" s="109" t="s">
        <v>1237</v>
      </c>
      <c r="G72" s="192">
        <v>3.89</v>
      </c>
      <c r="H72" s="177">
        <v>98.5</v>
      </c>
      <c r="I72" s="123" t="s">
        <v>40</v>
      </c>
      <c r="K72" s="120" t="str">
        <f t="shared" si="0"/>
        <v>Xuất sắc</v>
      </c>
      <c r="L72" s="120" t="b">
        <f t="shared" si="1"/>
        <v>1</v>
      </c>
    </row>
    <row r="73" spans="1:12" s="55" customFormat="1" ht="15" x14ac:dyDescent="0.25">
      <c r="A73" s="65">
        <v>66</v>
      </c>
      <c r="B73" s="79" t="s">
        <v>199</v>
      </c>
      <c r="C73" s="128" t="s">
        <v>54</v>
      </c>
      <c r="D73" s="129" t="s">
        <v>22</v>
      </c>
      <c r="E73" s="101" t="s">
        <v>463</v>
      </c>
      <c r="F73" s="109" t="s">
        <v>1237</v>
      </c>
      <c r="G73" s="192">
        <v>3.89</v>
      </c>
      <c r="H73" s="177">
        <v>97</v>
      </c>
      <c r="I73" s="123" t="s">
        <v>40</v>
      </c>
      <c r="K73" s="120" t="str">
        <f t="shared" ref="K73:K136" si="2">IF(AND(G73&gt;=3.6,H73&gt;=90),"Xuất sắc",IF(AND(G73&gt;=3.2,H73&gt;=80),"Giỏi","Khá"))</f>
        <v>Xuất sắc</v>
      </c>
      <c r="L73" s="120" t="b">
        <f t="shared" ref="L73:L136" si="3">I73=K73</f>
        <v>1</v>
      </c>
    </row>
    <row r="74" spans="1:12" s="55" customFormat="1" ht="15" x14ac:dyDescent="0.25">
      <c r="A74" s="109">
        <v>67</v>
      </c>
      <c r="B74" s="79" t="s">
        <v>470</v>
      </c>
      <c r="C74" s="128" t="s">
        <v>97</v>
      </c>
      <c r="D74" s="129" t="s">
        <v>122</v>
      </c>
      <c r="E74" s="101" t="s">
        <v>471</v>
      </c>
      <c r="F74" s="109" t="s">
        <v>1237</v>
      </c>
      <c r="G74" s="192">
        <v>3.94</v>
      </c>
      <c r="H74" s="177">
        <v>90</v>
      </c>
      <c r="I74" s="123" t="s">
        <v>40</v>
      </c>
      <c r="K74" s="120" t="str">
        <f t="shared" si="2"/>
        <v>Xuất sắc</v>
      </c>
      <c r="L74" s="120" t="b">
        <f t="shared" si="3"/>
        <v>1</v>
      </c>
    </row>
    <row r="75" spans="1:12" s="55" customFormat="1" ht="15" x14ac:dyDescent="0.25">
      <c r="A75" s="65">
        <v>68</v>
      </c>
      <c r="B75" s="79" t="s">
        <v>210</v>
      </c>
      <c r="C75" s="128" t="s">
        <v>1331</v>
      </c>
      <c r="D75" s="129" t="s">
        <v>38</v>
      </c>
      <c r="E75" s="101" t="s">
        <v>472</v>
      </c>
      <c r="F75" s="109" t="s">
        <v>1237</v>
      </c>
      <c r="G75" s="192">
        <v>3.94</v>
      </c>
      <c r="H75" s="177">
        <v>90</v>
      </c>
      <c r="I75" s="123" t="s">
        <v>40</v>
      </c>
      <c r="K75" s="120" t="str">
        <f t="shared" si="2"/>
        <v>Xuất sắc</v>
      </c>
      <c r="L75" s="120" t="b">
        <f t="shared" si="3"/>
        <v>1</v>
      </c>
    </row>
    <row r="76" spans="1:12" s="55" customFormat="1" ht="15" x14ac:dyDescent="0.25">
      <c r="A76" s="65">
        <v>69</v>
      </c>
      <c r="B76" s="79" t="s">
        <v>184</v>
      </c>
      <c r="C76" s="128" t="s">
        <v>185</v>
      </c>
      <c r="D76" s="129" t="s">
        <v>9</v>
      </c>
      <c r="E76" s="101" t="s">
        <v>461</v>
      </c>
      <c r="F76" s="109" t="s">
        <v>1237</v>
      </c>
      <c r="G76" s="192">
        <v>3.8</v>
      </c>
      <c r="H76" s="177">
        <v>97</v>
      </c>
      <c r="I76" s="123" t="s">
        <v>40</v>
      </c>
      <c r="K76" s="120" t="str">
        <f t="shared" si="2"/>
        <v>Xuất sắc</v>
      </c>
      <c r="L76" s="120" t="b">
        <f t="shared" si="3"/>
        <v>1</v>
      </c>
    </row>
    <row r="77" spans="1:12" s="55" customFormat="1" ht="15" x14ac:dyDescent="0.25">
      <c r="A77" s="109">
        <v>70</v>
      </c>
      <c r="B77" s="79" t="s">
        <v>201</v>
      </c>
      <c r="C77" s="128" t="s">
        <v>202</v>
      </c>
      <c r="D77" s="129" t="s">
        <v>25</v>
      </c>
      <c r="E77" s="101" t="s">
        <v>460</v>
      </c>
      <c r="F77" s="109" t="s">
        <v>1237</v>
      </c>
      <c r="G77" s="192">
        <v>3.8</v>
      </c>
      <c r="H77" s="177">
        <v>90</v>
      </c>
      <c r="I77" s="123" t="s">
        <v>40</v>
      </c>
      <c r="K77" s="120" t="str">
        <f t="shared" si="2"/>
        <v>Xuất sắc</v>
      </c>
      <c r="L77" s="120" t="b">
        <f t="shared" si="3"/>
        <v>1</v>
      </c>
    </row>
    <row r="78" spans="1:12" s="55" customFormat="1" ht="15" x14ac:dyDescent="0.25">
      <c r="A78" s="65">
        <v>71</v>
      </c>
      <c r="B78" s="80" t="s">
        <v>204</v>
      </c>
      <c r="C78" s="130" t="s">
        <v>56</v>
      </c>
      <c r="D78" s="131" t="s">
        <v>19</v>
      </c>
      <c r="E78" s="101" t="s">
        <v>465</v>
      </c>
      <c r="F78" s="109" t="s">
        <v>1237</v>
      </c>
      <c r="G78" s="192">
        <v>3.8</v>
      </c>
      <c r="H78" s="178">
        <v>90</v>
      </c>
      <c r="I78" s="123" t="s">
        <v>40</v>
      </c>
      <c r="K78" s="120" t="str">
        <f t="shared" si="2"/>
        <v>Xuất sắc</v>
      </c>
      <c r="L78" s="120" t="b">
        <f t="shared" si="3"/>
        <v>1</v>
      </c>
    </row>
    <row r="79" spans="1:12" s="55" customFormat="1" ht="15" x14ac:dyDescent="0.25">
      <c r="A79" s="65">
        <v>72</v>
      </c>
      <c r="B79" s="79" t="s">
        <v>205</v>
      </c>
      <c r="C79" s="128" t="s">
        <v>181</v>
      </c>
      <c r="D79" s="129" t="s">
        <v>19</v>
      </c>
      <c r="E79" s="101" t="s">
        <v>475</v>
      </c>
      <c r="F79" s="109" t="s">
        <v>1237</v>
      </c>
      <c r="G79" s="192">
        <v>3.77</v>
      </c>
      <c r="H79" s="177">
        <v>90</v>
      </c>
      <c r="I79" s="123" t="s">
        <v>40</v>
      </c>
      <c r="K79" s="120" t="str">
        <f t="shared" si="2"/>
        <v>Xuất sắc</v>
      </c>
      <c r="L79" s="120" t="b">
        <f t="shared" si="3"/>
        <v>1</v>
      </c>
    </row>
    <row r="80" spans="1:12" s="55" customFormat="1" ht="15" x14ac:dyDescent="0.25">
      <c r="A80" s="109">
        <v>73</v>
      </c>
      <c r="B80" s="79" t="s">
        <v>206</v>
      </c>
      <c r="C80" s="128" t="s">
        <v>117</v>
      </c>
      <c r="D80" s="129" t="s">
        <v>111</v>
      </c>
      <c r="E80" s="101" t="s">
        <v>476</v>
      </c>
      <c r="F80" s="109" t="s">
        <v>1237</v>
      </c>
      <c r="G80" s="192">
        <v>3.66</v>
      </c>
      <c r="H80" s="177">
        <v>98.5</v>
      </c>
      <c r="I80" s="123" t="s">
        <v>40</v>
      </c>
      <c r="K80" s="120" t="str">
        <f t="shared" si="2"/>
        <v>Xuất sắc</v>
      </c>
      <c r="L80" s="120" t="b">
        <f t="shared" si="3"/>
        <v>1</v>
      </c>
    </row>
    <row r="81" spans="1:12" s="55" customFormat="1" ht="15" x14ac:dyDescent="0.25">
      <c r="A81" s="65">
        <v>74</v>
      </c>
      <c r="B81" s="80" t="s">
        <v>194</v>
      </c>
      <c r="C81" s="130" t="s">
        <v>187</v>
      </c>
      <c r="D81" s="131" t="s">
        <v>31</v>
      </c>
      <c r="E81" s="101" t="s">
        <v>479</v>
      </c>
      <c r="F81" s="109" t="s">
        <v>1237</v>
      </c>
      <c r="G81" s="192">
        <v>3.74</v>
      </c>
      <c r="H81" s="178">
        <v>90</v>
      </c>
      <c r="I81" s="123" t="s">
        <v>40</v>
      </c>
      <c r="K81" s="120" t="str">
        <f t="shared" si="2"/>
        <v>Xuất sắc</v>
      </c>
      <c r="L81" s="120" t="b">
        <f t="shared" si="3"/>
        <v>1</v>
      </c>
    </row>
    <row r="82" spans="1:12" s="55" customFormat="1" ht="15" x14ac:dyDescent="0.25">
      <c r="A82" s="65">
        <v>75</v>
      </c>
      <c r="B82" s="79" t="s">
        <v>473</v>
      </c>
      <c r="C82" s="128" t="s">
        <v>334</v>
      </c>
      <c r="D82" s="129" t="s">
        <v>121</v>
      </c>
      <c r="E82" s="101" t="s">
        <v>474</v>
      </c>
      <c r="F82" s="109" t="s">
        <v>1237</v>
      </c>
      <c r="G82" s="192">
        <v>3.6831428571428599</v>
      </c>
      <c r="H82" s="177">
        <v>95</v>
      </c>
      <c r="I82" s="123" t="s">
        <v>40</v>
      </c>
      <c r="K82" s="120" t="str">
        <f t="shared" si="2"/>
        <v>Xuất sắc</v>
      </c>
      <c r="L82" s="120" t="b">
        <f t="shared" si="3"/>
        <v>1</v>
      </c>
    </row>
    <row r="83" spans="1:12" s="55" customFormat="1" ht="15" x14ac:dyDescent="0.25">
      <c r="A83" s="109">
        <v>76</v>
      </c>
      <c r="B83" s="80" t="s">
        <v>198</v>
      </c>
      <c r="C83" s="130" t="s">
        <v>34</v>
      </c>
      <c r="D83" s="131" t="s">
        <v>28</v>
      </c>
      <c r="E83" s="101" t="s">
        <v>477</v>
      </c>
      <c r="F83" s="109" t="s">
        <v>1237</v>
      </c>
      <c r="G83" s="192">
        <v>3.71</v>
      </c>
      <c r="H83" s="178">
        <v>90</v>
      </c>
      <c r="I83" s="123" t="s">
        <v>40</v>
      </c>
      <c r="K83" s="120" t="str">
        <f t="shared" si="2"/>
        <v>Xuất sắc</v>
      </c>
      <c r="L83" s="120" t="b">
        <f t="shared" si="3"/>
        <v>1</v>
      </c>
    </row>
    <row r="84" spans="1:12" s="55" customFormat="1" ht="15" x14ac:dyDescent="0.25">
      <c r="A84" s="65">
        <v>77</v>
      </c>
      <c r="B84" s="80" t="s">
        <v>200</v>
      </c>
      <c r="C84" s="130" t="s">
        <v>17</v>
      </c>
      <c r="D84" s="131" t="s">
        <v>67</v>
      </c>
      <c r="E84" s="101" t="s">
        <v>469</v>
      </c>
      <c r="F84" s="109" t="s">
        <v>1237</v>
      </c>
      <c r="G84" s="193">
        <v>3.66</v>
      </c>
      <c r="H84" s="177">
        <v>90</v>
      </c>
      <c r="I84" s="123" t="s">
        <v>40</v>
      </c>
      <c r="K84" s="120" t="str">
        <f t="shared" si="2"/>
        <v>Xuất sắc</v>
      </c>
      <c r="L84" s="120" t="b">
        <f t="shared" si="3"/>
        <v>1</v>
      </c>
    </row>
    <row r="85" spans="1:12" s="55" customFormat="1" ht="15" x14ac:dyDescent="0.25">
      <c r="A85" s="65">
        <v>78</v>
      </c>
      <c r="B85" s="80" t="s">
        <v>219</v>
      </c>
      <c r="C85" s="130" t="s">
        <v>18</v>
      </c>
      <c r="D85" s="131" t="s">
        <v>62</v>
      </c>
      <c r="E85" s="101" t="s">
        <v>494</v>
      </c>
      <c r="F85" s="109" t="s">
        <v>1237</v>
      </c>
      <c r="G85" s="193">
        <v>3.57</v>
      </c>
      <c r="H85" s="177">
        <v>88.5</v>
      </c>
      <c r="I85" s="123" t="s">
        <v>42</v>
      </c>
      <c r="K85" s="120" t="str">
        <f t="shared" si="2"/>
        <v>Giỏi</v>
      </c>
      <c r="L85" s="120" t="b">
        <f t="shared" si="3"/>
        <v>1</v>
      </c>
    </row>
    <row r="86" spans="1:12" s="55" customFormat="1" ht="15" x14ac:dyDescent="0.25">
      <c r="A86" s="109">
        <v>79</v>
      </c>
      <c r="B86" s="80" t="s">
        <v>192</v>
      </c>
      <c r="C86" s="130" t="s">
        <v>193</v>
      </c>
      <c r="D86" s="131" t="s">
        <v>29</v>
      </c>
      <c r="E86" s="101" t="s">
        <v>480</v>
      </c>
      <c r="F86" s="109" t="s">
        <v>1237</v>
      </c>
      <c r="G86" s="193">
        <v>3.51</v>
      </c>
      <c r="H86" s="178">
        <v>87.5</v>
      </c>
      <c r="I86" s="123" t="s">
        <v>42</v>
      </c>
      <c r="K86" s="120" t="str">
        <f t="shared" si="2"/>
        <v>Giỏi</v>
      </c>
      <c r="L86" s="120" t="b">
        <f t="shared" si="3"/>
        <v>1</v>
      </c>
    </row>
    <row r="87" spans="1:12" s="55" customFormat="1" ht="15" x14ac:dyDescent="0.25">
      <c r="A87" s="65">
        <v>80</v>
      </c>
      <c r="B87" s="81" t="s">
        <v>483</v>
      </c>
      <c r="C87" s="132" t="s">
        <v>95</v>
      </c>
      <c r="D87" s="133" t="s">
        <v>16</v>
      </c>
      <c r="E87" s="101" t="s">
        <v>484</v>
      </c>
      <c r="F87" s="109" t="s">
        <v>1237</v>
      </c>
      <c r="G87" s="193">
        <v>3.49</v>
      </c>
      <c r="H87" s="178">
        <v>87.5</v>
      </c>
      <c r="I87" s="123" t="s">
        <v>42</v>
      </c>
      <c r="K87" s="120" t="str">
        <f t="shared" si="2"/>
        <v>Giỏi</v>
      </c>
      <c r="L87" s="120" t="b">
        <f t="shared" si="3"/>
        <v>1</v>
      </c>
    </row>
    <row r="88" spans="1:12" s="55" customFormat="1" ht="15" x14ac:dyDescent="0.25">
      <c r="A88" s="65">
        <v>81</v>
      </c>
      <c r="B88" s="81" t="s">
        <v>195</v>
      </c>
      <c r="C88" s="132" t="s">
        <v>17</v>
      </c>
      <c r="D88" s="133" t="s">
        <v>12</v>
      </c>
      <c r="E88" s="101" t="s">
        <v>481</v>
      </c>
      <c r="F88" s="109" t="s">
        <v>1237</v>
      </c>
      <c r="G88" s="193">
        <v>3.4306666666666663</v>
      </c>
      <c r="H88" s="178">
        <v>86</v>
      </c>
      <c r="I88" s="123" t="s">
        <v>42</v>
      </c>
      <c r="K88" s="120" t="str">
        <f t="shared" si="2"/>
        <v>Giỏi</v>
      </c>
      <c r="L88" s="120" t="b">
        <f t="shared" si="3"/>
        <v>1</v>
      </c>
    </row>
    <row r="89" spans="1:12" s="55" customFormat="1" ht="15" x14ac:dyDescent="0.25">
      <c r="A89" s="109">
        <v>82</v>
      </c>
      <c r="B89" s="80" t="s">
        <v>189</v>
      </c>
      <c r="C89" s="130" t="s">
        <v>190</v>
      </c>
      <c r="D89" s="131" t="s">
        <v>51</v>
      </c>
      <c r="E89" s="101" t="s">
        <v>482</v>
      </c>
      <c r="F89" s="109" t="s">
        <v>1237</v>
      </c>
      <c r="G89" s="193">
        <v>3.49</v>
      </c>
      <c r="H89" s="178">
        <v>83.5</v>
      </c>
      <c r="I89" s="123" t="s">
        <v>42</v>
      </c>
      <c r="K89" s="120" t="str">
        <f t="shared" si="2"/>
        <v>Giỏi</v>
      </c>
      <c r="L89" s="120" t="b">
        <f t="shared" si="3"/>
        <v>1</v>
      </c>
    </row>
    <row r="90" spans="1:12" s="55" customFormat="1" ht="15" x14ac:dyDescent="0.25">
      <c r="A90" s="65">
        <v>83</v>
      </c>
      <c r="B90" s="80" t="s">
        <v>485</v>
      </c>
      <c r="C90" s="130" t="s">
        <v>30</v>
      </c>
      <c r="D90" s="131" t="s">
        <v>295</v>
      </c>
      <c r="E90" s="101" t="s">
        <v>486</v>
      </c>
      <c r="F90" s="109" t="s">
        <v>1237</v>
      </c>
      <c r="G90" s="193">
        <v>3.37</v>
      </c>
      <c r="H90" s="178">
        <v>87</v>
      </c>
      <c r="I90" s="123" t="s">
        <v>42</v>
      </c>
      <c r="K90" s="120" t="str">
        <f t="shared" si="2"/>
        <v>Giỏi</v>
      </c>
      <c r="L90" s="120" t="b">
        <f t="shared" si="3"/>
        <v>1</v>
      </c>
    </row>
    <row r="91" spans="1:12" s="55" customFormat="1" ht="15" x14ac:dyDescent="0.25">
      <c r="A91" s="65">
        <v>84</v>
      </c>
      <c r="B91" s="81" t="s">
        <v>491</v>
      </c>
      <c r="C91" s="132" t="s">
        <v>492</v>
      </c>
      <c r="D91" s="133" t="s">
        <v>330</v>
      </c>
      <c r="E91" s="101" t="s">
        <v>493</v>
      </c>
      <c r="F91" s="109" t="s">
        <v>1237</v>
      </c>
      <c r="G91" s="193">
        <v>3.11</v>
      </c>
      <c r="H91" s="178">
        <v>82.5</v>
      </c>
      <c r="I91" s="123" t="s">
        <v>43</v>
      </c>
      <c r="K91" s="120" t="str">
        <f t="shared" si="2"/>
        <v>Khá</v>
      </c>
      <c r="L91" s="120" t="b">
        <f t="shared" si="3"/>
        <v>1</v>
      </c>
    </row>
    <row r="92" spans="1:12" s="55" customFormat="1" ht="15" x14ac:dyDescent="0.25">
      <c r="A92" s="109">
        <v>85</v>
      </c>
      <c r="B92" s="80" t="s">
        <v>487</v>
      </c>
      <c r="C92" s="130" t="s">
        <v>488</v>
      </c>
      <c r="D92" s="131" t="s">
        <v>5</v>
      </c>
      <c r="E92" s="101" t="s">
        <v>489</v>
      </c>
      <c r="F92" s="109" t="s">
        <v>1237</v>
      </c>
      <c r="G92" s="193">
        <v>3.0534285714285714</v>
      </c>
      <c r="H92" s="178">
        <v>87</v>
      </c>
      <c r="I92" s="123" t="s">
        <v>43</v>
      </c>
      <c r="K92" s="120" t="str">
        <f t="shared" si="2"/>
        <v>Khá</v>
      </c>
      <c r="L92" s="120" t="b">
        <f t="shared" si="3"/>
        <v>1</v>
      </c>
    </row>
    <row r="93" spans="1:12" s="55" customFormat="1" ht="15" x14ac:dyDescent="0.25">
      <c r="A93" s="65">
        <v>86</v>
      </c>
      <c r="B93" s="80" t="s">
        <v>1332</v>
      </c>
      <c r="C93" s="130" t="s">
        <v>1333</v>
      </c>
      <c r="D93" s="131" t="s">
        <v>28</v>
      </c>
      <c r="E93" s="101" t="s">
        <v>681</v>
      </c>
      <c r="F93" s="109" t="s">
        <v>1237</v>
      </c>
      <c r="G93" s="193">
        <v>2.5394285714285711</v>
      </c>
      <c r="H93" s="178">
        <v>85</v>
      </c>
      <c r="I93" s="123" t="s">
        <v>43</v>
      </c>
      <c r="K93" s="120" t="str">
        <f t="shared" si="2"/>
        <v>Khá</v>
      </c>
      <c r="L93" s="120" t="b">
        <f t="shared" si="3"/>
        <v>1</v>
      </c>
    </row>
    <row r="94" spans="1:12" s="55" customFormat="1" ht="15" x14ac:dyDescent="0.25">
      <c r="A94" s="65">
        <v>87</v>
      </c>
      <c r="B94" s="82" t="s">
        <v>211</v>
      </c>
      <c r="C94" s="134" t="s">
        <v>212</v>
      </c>
      <c r="D94" s="135" t="s">
        <v>28</v>
      </c>
      <c r="E94" s="102" t="s">
        <v>496</v>
      </c>
      <c r="F94" s="109" t="s">
        <v>1334</v>
      </c>
      <c r="G94" s="194">
        <v>4</v>
      </c>
      <c r="H94" s="177">
        <v>90</v>
      </c>
      <c r="I94" s="123" t="s">
        <v>40</v>
      </c>
      <c r="K94" s="120" t="str">
        <f t="shared" si="2"/>
        <v>Xuất sắc</v>
      </c>
      <c r="L94" s="120" t="b">
        <f t="shared" si="3"/>
        <v>1</v>
      </c>
    </row>
    <row r="95" spans="1:12" s="55" customFormat="1" ht="15" x14ac:dyDescent="0.25">
      <c r="A95" s="109">
        <v>88</v>
      </c>
      <c r="B95" s="82" t="s">
        <v>213</v>
      </c>
      <c r="C95" s="134" t="s">
        <v>6</v>
      </c>
      <c r="D95" s="135" t="s">
        <v>55</v>
      </c>
      <c r="E95" s="102" t="s">
        <v>497</v>
      </c>
      <c r="F95" s="109" t="s">
        <v>1334</v>
      </c>
      <c r="G95" s="194">
        <v>3.94</v>
      </c>
      <c r="H95" s="177">
        <v>90</v>
      </c>
      <c r="I95" s="123" t="s">
        <v>40</v>
      </c>
      <c r="K95" s="120" t="str">
        <f t="shared" si="2"/>
        <v>Xuất sắc</v>
      </c>
      <c r="L95" s="120" t="b">
        <f t="shared" si="3"/>
        <v>1</v>
      </c>
    </row>
    <row r="96" spans="1:12" s="55" customFormat="1" ht="15" x14ac:dyDescent="0.25">
      <c r="A96" s="65">
        <v>89</v>
      </c>
      <c r="B96" s="82" t="s">
        <v>1335</v>
      </c>
      <c r="C96" s="134" t="s">
        <v>1336</v>
      </c>
      <c r="D96" s="135" t="s">
        <v>22</v>
      </c>
      <c r="E96" s="102" t="s">
        <v>441</v>
      </c>
      <c r="F96" s="109" t="s">
        <v>1334</v>
      </c>
      <c r="G96" s="194">
        <v>3.92</v>
      </c>
      <c r="H96" s="177">
        <v>90</v>
      </c>
      <c r="I96" s="123" t="s">
        <v>40</v>
      </c>
      <c r="K96" s="120" t="str">
        <f t="shared" si="2"/>
        <v>Xuất sắc</v>
      </c>
      <c r="L96" s="120" t="b">
        <f t="shared" si="3"/>
        <v>1</v>
      </c>
    </row>
    <row r="97" spans="1:12" s="55" customFormat="1" ht="15" x14ac:dyDescent="0.25">
      <c r="A97" s="65">
        <v>90</v>
      </c>
      <c r="B97" s="82" t="s">
        <v>216</v>
      </c>
      <c r="C97" s="134" t="s">
        <v>217</v>
      </c>
      <c r="D97" s="135" t="s">
        <v>19</v>
      </c>
      <c r="E97" s="102" t="s">
        <v>499</v>
      </c>
      <c r="F97" s="109" t="s">
        <v>1334</v>
      </c>
      <c r="G97" s="194">
        <v>3.91</v>
      </c>
      <c r="H97" s="177">
        <v>90</v>
      </c>
      <c r="I97" s="123" t="s">
        <v>40</v>
      </c>
      <c r="K97" s="120" t="str">
        <f t="shared" si="2"/>
        <v>Xuất sắc</v>
      </c>
      <c r="L97" s="120" t="b">
        <f t="shared" si="3"/>
        <v>1</v>
      </c>
    </row>
    <row r="98" spans="1:12" s="55" customFormat="1" ht="15" x14ac:dyDescent="0.25">
      <c r="A98" s="109">
        <v>91</v>
      </c>
      <c r="B98" s="82" t="s">
        <v>1337</v>
      </c>
      <c r="C98" s="134" t="s">
        <v>1338</v>
      </c>
      <c r="D98" s="135" t="s">
        <v>16</v>
      </c>
      <c r="E98" s="102" t="s">
        <v>1339</v>
      </c>
      <c r="F98" s="109" t="s">
        <v>1334</v>
      </c>
      <c r="G98" s="194">
        <v>3.8</v>
      </c>
      <c r="H98" s="177">
        <v>90</v>
      </c>
      <c r="I98" s="123" t="s">
        <v>40</v>
      </c>
      <c r="K98" s="120" t="str">
        <f t="shared" si="2"/>
        <v>Xuất sắc</v>
      </c>
      <c r="L98" s="120" t="b">
        <f t="shared" si="3"/>
        <v>1</v>
      </c>
    </row>
    <row r="99" spans="1:12" s="55" customFormat="1" ht="15" x14ac:dyDescent="0.25">
      <c r="A99" s="65">
        <v>92</v>
      </c>
      <c r="B99" s="82" t="s">
        <v>214</v>
      </c>
      <c r="C99" s="134" t="s">
        <v>215</v>
      </c>
      <c r="D99" s="135" t="s">
        <v>19</v>
      </c>
      <c r="E99" s="102" t="s">
        <v>502</v>
      </c>
      <c r="F99" s="109" t="s">
        <v>1334</v>
      </c>
      <c r="G99" s="194">
        <v>3.77</v>
      </c>
      <c r="H99" s="177">
        <v>99</v>
      </c>
      <c r="I99" s="123" t="s">
        <v>40</v>
      </c>
      <c r="K99" s="120" t="str">
        <f t="shared" si="2"/>
        <v>Xuất sắc</v>
      </c>
      <c r="L99" s="120" t="b">
        <f t="shared" si="3"/>
        <v>1</v>
      </c>
    </row>
    <row r="100" spans="1:12" s="55" customFormat="1" ht="15" x14ac:dyDescent="0.25">
      <c r="A100" s="65">
        <v>93</v>
      </c>
      <c r="B100" s="82" t="s">
        <v>240</v>
      </c>
      <c r="C100" s="134" t="s">
        <v>149</v>
      </c>
      <c r="D100" s="135" t="s">
        <v>241</v>
      </c>
      <c r="E100" s="102" t="s">
        <v>469</v>
      </c>
      <c r="F100" s="109" t="s">
        <v>1334</v>
      </c>
      <c r="G100" s="194">
        <v>3.71</v>
      </c>
      <c r="H100" s="177">
        <v>90</v>
      </c>
      <c r="I100" s="123" t="s">
        <v>40</v>
      </c>
      <c r="K100" s="120" t="str">
        <f t="shared" si="2"/>
        <v>Xuất sắc</v>
      </c>
      <c r="L100" s="120" t="b">
        <f t="shared" si="3"/>
        <v>1</v>
      </c>
    </row>
    <row r="101" spans="1:12" s="55" customFormat="1" ht="15" x14ac:dyDescent="0.25">
      <c r="A101" s="109">
        <v>94</v>
      </c>
      <c r="B101" s="82" t="s">
        <v>220</v>
      </c>
      <c r="C101" s="134" t="s">
        <v>221</v>
      </c>
      <c r="D101" s="135" t="s">
        <v>45</v>
      </c>
      <c r="E101" s="102" t="s">
        <v>498</v>
      </c>
      <c r="F101" s="109" t="s">
        <v>1334</v>
      </c>
      <c r="G101" s="194">
        <v>3.65</v>
      </c>
      <c r="H101" s="177">
        <v>90</v>
      </c>
      <c r="I101" s="123" t="s">
        <v>40</v>
      </c>
      <c r="K101" s="120" t="str">
        <f t="shared" si="2"/>
        <v>Xuất sắc</v>
      </c>
      <c r="L101" s="120" t="b">
        <f t="shared" si="3"/>
        <v>1</v>
      </c>
    </row>
    <row r="102" spans="1:12" s="55" customFormat="1" ht="15" x14ac:dyDescent="0.25">
      <c r="A102" s="65">
        <v>95</v>
      </c>
      <c r="B102" s="82" t="s">
        <v>242</v>
      </c>
      <c r="C102" s="134" t="s">
        <v>59</v>
      </c>
      <c r="D102" s="135" t="s">
        <v>28</v>
      </c>
      <c r="E102" s="102" t="s">
        <v>508</v>
      </c>
      <c r="F102" s="109" t="s">
        <v>1334</v>
      </c>
      <c r="G102" s="194">
        <v>3.56</v>
      </c>
      <c r="H102" s="177">
        <v>90</v>
      </c>
      <c r="I102" s="123" t="s">
        <v>42</v>
      </c>
      <c r="K102" s="120" t="str">
        <f t="shared" si="2"/>
        <v>Giỏi</v>
      </c>
      <c r="L102" s="120" t="b">
        <f t="shared" si="3"/>
        <v>1</v>
      </c>
    </row>
    <row r="103" spans="1:12" s="55" customFormat="1" ht="15" x14ac:dyDescent="0.25">
      <c r="A103" s="65">
        <v>96</v>
      </c>
      <c r="B103" s="82" t="s">
        <v>237</v>
      </c>
      <c r="C103" s="134" t="s">
        <v>238</v>
      </c>
      <c r="D103" s="135" t="s">
        <v>239</v>
      </c>
      <c r="E103" s="102" t="s">
        <v>461</v>
      </c>
      <c r="F103" s="109" t="s">
        <v>1334</v>
      </c>
      <c r="G103" s="194">
        <v>3.55</v>
      </c>
      <c r="H103" s="177">
        <v>93</v>
      </c>
      <c r="I103" s="123" t="s">
        <v>42</v>
      </c>
      <c r="K103" s="120" t="str">
        <f t="shared" si="2"/>
        <v>Giỏi</v>
      </c>
      <c r="L103" s="120" t="b">
        <f t="shared" si="3"/>
        <v>1</v>
      </c>
    </row>
    <row r="104" spans="1:12" s="55" customFormat="1" ht="15" x14ac:dyDescent="0.25">
      <c r="A104" s="109">
        <v>97</v>
      </c>
      <c r="B104" s="82" t="s">
        <v>243</v>
      </c>
      <c r="C104" s="134" t="s">
        <v>135</v>
      </c>
      <c r="D104" s="135" t="s">
        <v>16</v>
      </c>
      <c r="E104" s="102" t="s">
        <v>509</v>
      </c>
      <c r="F104" s="109" t="s">
        <v>1334</v>
      </c>
      <c r="G104" s="194">
        <v>3.54</v>
      </c>
      <c r="H104" s="177">
        <v>89.5</v>
      </c>
      <c r="I104" s="123" t="s">
        <v>42</v>
      </c>
      <c r="K104" s="120" t="str">
        <f t="shared" si="2"/>
        <v>Giỏi</v>
      </c>
      <c r="L104" s="120" t="b">
        <f t="shared" si="3"/>
        <v>1</v>
      </c>
    </row>
    <row r="105" spans="1:12" s="55" customFormat="1" ht="15" x14ac:dyDescent="0.25">
      <c r="A105" s="65">
        <v>98</v>
      </c>
      <c r="B105" s="82" t="s">
        <v>339</v>
      </c>
      <c r="C105" s="134" t="s">
        <v>340</v>
      </c>
      <c r="D105" s="135" t="s">
        <v>31</v>
      </c>
      <c r="E105" s="102" t="s">
        <v>454</v>
      </c>
      <c r="F105" s="109" t="s">
        <v>1334</v>
      </c>
      <c r="G105" s="194">
        <v>3.5</v>
      </c>
      <c r="H105" s="177">
        <v>90</v>
      </c>
      <c r="I105" s="123" t="s">
        <v>42</v>
      </c>
      <c r="K105" s="120" t="str">
        <f t="shared" si="2"/>
        <v>Giỏi</v>
      </c>
      <c r="L105" s="120" t="b">
        <f t="shared" si="3"/>
        <v>1</v>
      </c>
    </row>
    <row r="106" spans="1:12" s="55" customFormat="1" ht="15" x14ac:dyDescent="0.25">
      <c r="A106" s="65">
        <v>99</v>
      </c>
      <c r="B106" s="82" t="s">
        <v>226</v>
      </c>
      <c r="C106" s="134" t="s">
        <v>79</v>
      </c>
      <c r="D106" s="135" t="s">
        <v>28</v>
      </c>
      <c r="E106" s="102" t="s">
        <v>513</v>
      </c>
      <c r="F106" s="109" t="s">
        <v>1334</v>
      </c>
      <c r="G106" s="194">
        <v>3.49</v>
      </c>
      <c r="H106" s="177">
        <v>92.5</v>
      </c>
      <c r="I106" s="123" t="s">
        <v>42</v>
      </c>
      <c r="K106" s="120" t="str">
        <f t="shared" si="2"/>
        <v>Giỏi</v>
      </c>
      <c r="L106" s="120" t="b">
        <f t="shared" si="3"/>
        <v>1</v>
      </c>
    </row>
    <row r="107" spans="1:12" s="55" customFormat="1" ht="15" x14ac:dyDescent="0.25">
      <c r="A107" s="109">
        <v>100</v>
      </c>
      <c r="B107" s="82" t="s">
        <v>224</v>
      </c>
      <c r="C107" s="134" t="s">
        <v>225</v>
      </c>
      <c r="D107" s="135" t="s">
        <v>115</v>
      </c>
      <c r="E107" s="102" t="s">
        <v>501</v>
      </c>
      <c r="F107" s="109" t="s">
        <v>1334</v>
      </c>
      <c r="G107" s="194">
        <v>3.43</v>
      </c>
      <c r="H107" s="177">
        <v>90</v>
      </c>
      <c r="I107" s="123" t="s">
        <v>42</v>
      </c>
      <c r="K107" s="120" t="str">
        <f t="shared" si="2"/>
        <v>Giỏi</v>
      </c>
      <c r="L107" s="120" t="b">
        <f t="shared" si="3"/>
        <v>1</v>
      </c>
    </row>
    <row r="108" spans="1:12" s="55" customFormat="1" ht="15" x14ac:dyDescent="0.25">
      <c r="A108" s="65">
        <v>101</v>
      </c>
      <c r="B108" s="82" t="s">
        <v>235</v>
      </c>
      <c r="C108" s="134" t="s">
        <v>236</v>
      </c>
      <c r="D108" s="135" t="s">
        <v>69</v>
      </c>
      <c r="E108" s="102" t="s">
        <v>446</v>
      </c>
      <c r="F108" s="109" t="s">
        <v>1334</v>
      </c>
      <c r="G108" s="194">
        <v>3.4</v>
      </c>
      <c r="H108" s="177">
        <v>90</v>
      </c>
      <c r="I108" s="123" t="s">
        <v>42</v>
      </c>
      <c r="K108" s="120" t="str">
        <f t="shared" si="2"/>
        <v>Giỏi</v>
      </c>
      <c r="L108" s="120" t="b">
        <f t="shared" si="3"/>
        <v>1</v>
      </c>
    </row>
    <row r="109" spans="1:12" s="55" customFormat="1" ht="15" x14ac:dyDescent="0.25">
      <c r="A109" s="65">
        <v>102</v>
      </c>
      <c r="B109" s="82" t="s">
        <v>516</v>
      </c>
      <c r="C109" s="134" t="s">
        <v>15</v>
      </c>
      <c r="D109" s="135" t="s">
        <v>20</v>
      </c>
      <c r="E109" s="102" t="s">
        <v>517</v>
      </c>
      <c r="F109" s="109" t="s">
        <v>1334</v>
      </c>
      <c r="G109" s="194">
        <v>3.39</v>
      </c>
      <c r="H109" s="177">
        <v>90</v>
      </c>
      <c r="I109" s="123" t="s">
        <v>42</v>
      </c>
      <c r="K109" s="120" t="str">
        <f t="shared" si="2"/>
        <v>Giỏi</v>
      </c>
      <c r="L109" s="120" t="b">
        <f t="shared" si="3"/>
        <v>1</v>
      </c>
    </row>
    <row r="110" spans="1:12" s="55" customFormat="1" ht="15" x14ac:dyDescent="0.25">
      <c r="A110" s="109">
        <v>103</v>
      </c>
      <c r="B110" s="82" t="s">
        <v>230</v>
      </c>
      <c r="C110" s="134" t="s">
        <v>231</v>
      </c>
      <c r="D110" s="135" t="s">
        <v>28</v>
      </c>
      <c r="E110" s="102" t="s">
        <v>489</v>
      </c>
      <c r="F110" s="109" t="s">
        <v>1334</v>
      </c>
      <c r="G110" s="194">
        <v>3.37</v>
      </c>
      <c r="H110" s="177">
        <v>90</v>
      </c>
      <c r="I110" s="123" t="s">
        <v>42</v>
      </c>
      <c r="K110" s="120" t="str">
        <f t="shared" si="2"/>
        <v>Giỏi</v>
      </c>
      <c r="L110" s="120" t="b">
        <f t="shared" si="3"/>
        <v>1</v>
      </c>
    </row>
    <row r="111" spans="1:12" s="55" customFormat="1" ht="15" x14ac:dyDescent="0.25">
      <c r="A111" s="65">
        <v>104</v>
      </c>
      <c r="B111" s="82" t="s">
        <v>222</v>
      </c>
      <c r="C111" s="134" t="s">
        <v>223</v>
      </c>
      <c r="D111" s="135" t="s">
        <v>28</v>
      </c>
      <c r="E111" s="102" t="s">
        <v>514</v>
      </c>
      <c r="F111" s="109" t="s">
        <v>1334</v>
      </c>
      <c r="G111" s="194">
        <v>3.37</v>
      </c>
      <c r="H111" s="177">
        <v>85</v>
      </c>
      <c r="I111" s="123" t="s">
        <v>42</v>
      </c>
      <c r="K111" s="120" t="str">
        <f t="shared" si="2"/>
        <v>Giỏi</v>
      </c>
      <c r="L111" s="120" t="b">
        <f t="shared" si="3"/>
        <v>1</v>
      </c>
    </row>
    <row r="112" spans="1:12" s="55" customFormat="1" ht="15" x14ac:dyDescent="0.25">
      <c r="A112" s="65">
        <v>105</v>
      </c>
      <c r="B112" s="82" t="s">
        <v>228</v>
      </c>
      <c r="C112" s="134" t="s">
        <v>58</v>
      </c>
      <c r="D112" s="135" t="s">
        <v>229</v>
      </c>
      <c r="E112" s="102" t="s">
        <v>500</v>
      </c>
      <c r="F112" s="109" t="s">
        <v>1334</v>
      </c>
      <c r="G112" s="194">
        <v>3.37</v>
      </c>
      <c r="H112" s="177">
        <v>89</v>
      </c>
      <c r="I112" s="123" t="s">
        <v>42</v>
      </c>
      <c r="K112" s="120" t="str">
        <f t="shared" si="2"/>
        <v>Giỏi</v>
      </c>
      <c r="L112" s="120" t="b">
        <f t="shared" si="3"/>
        <v>1</v>
      </c>
    </row>
    <row r="113" spans="1:12" s="55" customFormat="1" ht="15" x14ac:dyDescent="0.25">
      <c r="A113" s="109">
        <v>106</v>
      </c>
      <c r="B113" s="82" t="s">
        <v>503</v>
      </c>
      <c r="C113" s="134" t="s">
        <v>504</v>
      </c>
      <c r="D113" s="135" t="s">
        <v>29</v>
      </c>
      <c r="E113" s="102" t="s">
        <v>505</v>
      </c>
      <c r="F113" s="109" t="s">
        <v>1334</v>
      </c>
      <c r="G113" s="194">
        <v>3.35</v>
      </c>
      <c r="H113" s="177">
        <v>90</v>
      </c>
      <c r="I113" s="123" t="s">
        <v>42</v>
      </c>
      <c r="K113" s="120" t="str">
        <f t="shared" si="2"/>
        <v>Giỏi</v>
      </c>
      <c r="L113" s="120" t="b">
        <f t="shared" si="3"/>
        <v>1</v>
      </c>
    </row>
    <row r="114" spans="1:12" s="55" customFormat="1" ht="15" x14ac:dyDescent="0.25">
      <c r="A114" s="65">
        <v>107</v>
      </c>
      <c r="B114" s="82" t="s">
        <v>510</v>
      </c>
      <c r="C114" s="134" t="s">
        <v>17</v>
      </c>
      <c r="D114" s="135" t="s">
        <v>20</v>
      </c>
      <c r="E114" s="102" t="s">
        <v>459</v>
      </c>
      <c r="F114" s="109" t="s">
        <v>1334</v>
      </c>
      <c r="G114" s="194">
        <v>3.32</v>
      </c>
      <c r="H114" s="177">
        <v>90</v>
      </c>
      <c r="I114" s="123" t="s">
        <v>42</v>
      </c>
      <c r="K114" s="120" t="str">
        <f t="shared" si="2"/>
        <v>Giỏi</v>
      </c>
      <c r="L114" s="120" t="b">
        <f t="shared" si="3"/>
        <v>1</v>
      </c>
    </row>
    <row r="115" spans="1:12" s="55" customFormat="1" ht="15" x14ac:dyDescent="0.25">
      <c r="A115" s="65">
        <v>108</v>
      </c>
      <c r="B115" s="82" t="s">
        <v>218</v>
      </c>
      <c r="C115" s="134" t="s">
        <v>95</v>
      </c>
      <c r="D115" s="135" t="s">
        <v>11</v>
      </c>
      <c r="E115" s="102" t="s">
        <v>507</v>
      </c>
      <c r="F115" s="109" t="s">
        <v>1334</v>
      </c>
      <c r="G115" s="194">
        <v>3.29</v>
      </c>
      <c r="H115" s="177">
        <v>90</v>
      </c>
      <c r="I115" s="123" t="s">
        <v>42</v>
      </c>
      <c r="K115" s="120" t="str">
        <f t="shared" si="2"/>
        <v>Giỏi</v>
      </c>
      <c r="L115" s="120" t="b">
        <f t="shared" si="3"/>
        <v>1</v>
      </c>
    </row>
    <row r="116" spans="1:12" s="55" customFormat="1" ht="15" x14ac:dyDescent="0.25">
      <c r="A116" s="109">
        <v>109</v>
      </c>
      <c r="B116" s="82" t="s">
        <v>233</v>
      </c>
      <c r="C116" s="134" t="s">
        <v>234</v>
      </c>
      <c r="D116" s="135" t="s">
        <v>37</v>
      </c>
      <c r="E116" s="102" t="s">
        <v>511</v>
      </c>
      <c r="F116" s="109" t="s">
        <v>1334</v>
      </c>
      <c r="G116" s="194">
        <v>3.29</v>
      </c>
      <c r="H116" s="177">
        <v>80</v>
      </c>
      <c r="I116" s="123" t="s">
        <v>42</v>
      </c>
      <c r="K116" s="120" t="str">
        <f t="shared" si="2"/>
        <v>Giỏi</v>
      </c>
      <c r="L116" s="120" t="b">
        <f t="shared" si="3"/>
        <v>1</v>
      </c>
    </row>
    <row r="117" spans="1:12" s="55" customFormat="1" ht="15" x14ac:dyDescent="0.25">
      <c r="A117" s="65">
        <v>110</v>
      </c>
      <c r="B117" s="82" t="s">
        <v>232</v>
      </c>
      <c r="C117" s="134" t="s">
        <v>59</v>
      </c>
      <c r="D117" s="135" t="s">
        <v>66</v>
      </c>
      <c r="E117" s="102" t="s">
        <v>506</v>
      </c>
      <c r="F117" s="109" t="s">
        <v>1334</v>
      </c>
      <c r="G117" s="194">
        <v>3.2</v>
      </c>
      <c r="H117" s="177">
        <v>90</v>
      </c>
      <c r="I117" s="123" t="s">
        <v>42</v>
      </c>
      <c r="K117" s="120" t="str">
        <f t="shared" si="2"/>
        <v>Giỏi</v>
      </c>
      <c r="L117" s="120" t="b">
        <f t="shared" si="3"/>
        <v>1</v>
      </c>
    </row>
    <row r="118" spans="1:12" s="55" customFormat="1" ht="15" x14ac:dyDescent="0.25">
      <c r="A118" s="65">
        <v>111</v>
      </c>
      <c r="B118" s="82" t="s">
        <v>227</v>
      </c>
      <c r="C118" s="134" t="s">
        <v>79</v>
      </c>
      <c r="D118" s="135" t="s">
        <v>12</v>
      </c>
      <c r="E118" s="102" t="s">
        <v>512</v>
      </c>
      <c r="F118" s="109" t="s">
        <v>1334</v>
      </c>
      <c r="G118" s="194">
        <v>3.2</v>
      </c>
      <c r="H118" s="177">
        <v>87.5</v>
      </c>
      <c r="I118" s="123" t="s">
        <v>42</v>
      </c>
      <c r="K118" s="120" t="str">
        <f t="shared" si="2"/>
        <v>Giỏi</v>
      </c>
      <c r="L118" s="120" t="b">
        <f t="shared" si="3"/>
        <v>1</v>
      </c>
    </row>
    <row r="119" spans="1:12" s="55" customFormat="1" ht="15" x14ac:dyDescent="0.25">
      <c r="A119" s="109">
        <v>112</v>
      </c>
      <c r="B119" s="82" t="s">
        <v>1340</v>
      </c>
      <c r="C119" s="134" t="s">
        <v>1341</v>
      </c>
      <c r="D119" s="135" t="s">
        <v>1013</v>
      </c>
      <c r="E119" s="102" t="s">
        <v>477</v>
      </c>
      <c r="F119" s="109" t="s">
        <v>1334</v>
      </c>
      <c r="G119" s="194">
        <v>3.1</v>
      </c>
      <c r="H119" s="177">
        <v>100</v>
      </c>
      <c r="I119" s="123" t="s">
        <v>43</v>
      </c>
      <c r="K119" s="120" t="str">
        <f t="shared" si="2"/>
        <v>Khá</v>
      </c>
      <c r="L119" s="120" t="b">
        <f t="shared" si="3"/>
        <v>1</v>
      </c>
    </row>
    <row r="120" spans="1:12" s="55" customFormat="1" ht="15" x14ac:dyDescent="0.25">
      <c r="A120" s="65">
        <v>113</v>
      </c>
      <c r="B120" s="82" t="s">
        <v>1342</v>
      </c>
      <c r="C120" s="134" t="s">
        <v>50</v>
      </c>
      <c r="D120" s="135" t="s">
        <v>22</v>
      </c>
      <c r="E120" s="102" t="s">
        <v>475</v>
      </c>
      <c r="F120" s="109" t="s">
        <v>1334</v>
      </c>
      <c r="G120" s="194">
        <v>3.02</v>
      </c>
      <c r="H120" s="177">
        <v>82.5</v>
      </c>
      <c r="I120" s="123" t="s">
        <v>43</v>
      </c>
      <c r="K120" s="120" t="str">
        <f t="shared" si="2"/>
        <v>Khá</v>
      </c>
      <c r="L120" s="120" t="b">
        <f t="shared" si="3"/>
        <v>1</v>
      </c>
    </row>
    <row r="121" spans="1:12" s="55" customFormat="1" ht="15" x14ac:dyDescent="0.25">
      <c r="A121" s="65">
        <v>114</v>
      </c>
      <c r="B121" s="82" t="s">
        <v>1343</v>
      </c>
      <c r="C121" s="134" t="s">
        <v>1344</v>
      </c>
      <c r="D121" s="135" t="s">
        <v>28</v>
      </c>
      <c r="E121" s="102" t="s">
        <v>1345</v>
      </c>
      <c r="F121" s="109" t="s">
        <v>1334</v>
      </c>
      <c r="G121" s="194">
        <v>2.92</v>
      </c>
      <c r="H121" s="177">
        <v>88.5</v>
      </c>
      <c r="I121" s="123" t="s">
        <v>43</v>
      </c>
      <c r="K121" s="120" t="str">
        <f t="shared" si="2"/>
        <v>Khá</v>
      </c>
      <c r="L121" s="120" t="b">
        <f t="shared" si="3"/>
        <v>1</v>
      </c>
    </row>
    <row r="122" spans="1:12" s="55" customFormat="1" ht="15" x14ac:dyDescent="0.25">
      <c r="A122" s="109">
        <v>115</v>
      </c>
      <c r="B122" s="82" t="s">
        <v>1346</v>
      </c>
      <c r="C122" s="134" t="s">
        <v>35</v>
      </c>
      <c r="D122" s="135" t="s">
        <v>1347</v>
      </c>
      <c r="E122" s="102" t="s">
        <v>1348</v>
      </c>
      <c r="F122" s="109" t="s">
        <v>1334</v>
      </c>
      <c r="G122" s="194">
        <v>2.83</v>
      </c>
      <c r="H122" s="177">
        <v>89.5</v>
      </c>
      <c r="I122" s="123" t="s">
        <v>43</v>
      </c>
      <c r="K122" s="120" t="str">
        <f t="shared" si="2"/>
        <v>Khá</v>
      </c>
      <c r="L122" s="120" t="b">
        <f t="shared" si="3"/>
        <v>1</v>
      </c>
    </row>
    <row r="123" spans="1:12" s="55" customFormat="1" ht="15" x14ac:dyDescent="0.25">
      <c r="A123" s="65">
        <v>116</v>
      </c>
      <c r="B123" s="82" t="s">
        <v>1349</v>
      </c>
      <c r="C123" s="134" t="s">
        <v>1350</v>
      </c>
      <c r="D123" s="135" t="s">
        <v>14</v>
      </c>
      <c r="E123" s="102" t="s">
        <v>445</v>
      </c>
      <c r="F123" s="109" t="s">
        <v>1334</v>
      </c>
      <c r="G123" s="194">
        <v>2.8</v>
      </c>
      <c r="H123" s="177">
        <v>92.5</v>
      </c>
      <c r="I123" s="123" t="s">
        <v>43</v>
      </c>
      <c r="K123" s="120" t="str">
        <f t="shared" si="2"/>
        <v>Khá</v>
      </c>
      <c r="L123" s="120" t="b">
        <f t="shared" si="3"/>
        <v>1</v>
      </c>
    </row>
    <row r="124" spans="1:12" s="55" customFormat="1" ht="15" x14ac:dyDescent="0.25">
      <c r="A124" s="65">
        <v>117</v>
      </c>
      <c r="B124" s="82" t="s">
        <v>1351</v>
      </c>
      <c r="C124" s="134" t="s">
        <v>272</v>
      </c>
      <c r="D124" s="135" t="s">
        <v>19</v>
      </c>
      <c r="E124" s="102" t="s">
        <v>690</v>
      </c>
      <c r="F124" s="109" t="s">
        <v>1334</v>
      </c>
      <c r="G124" s="194">
        <v>2.78</v>
      </c>
      <c r="H124" s="177">
        <v>85</v>
      </c>
      <c r="I124" s="123" t="s">
        <v>43</v>
      </c>
      <c r="K124" s="120" t="str">
        <f t="shared" si="2"/>
        <v>Khá</v>
      </c>
      <c r="L124" s="120" t="b">
        <f t="shared" si="3"/>
        <v>1</v>
      </c>
    </row>
    <row r="125" spans="1:12" s="55" customFormat="1" ht="15" x14ac:dyDescent="0.25">
      <c r="A125" s="109">
        <v>118</v>
      </c>
      <c r="B125" s="82" t="s">
        <v>1352</v>
      </c>
      <c r="C125" s="134" t="s">
        <v>187</v>
      </c>
      <c r="D125" s="135" t="s">
        <v>96</v>
      </c>
      <c r="E125" s="102" t="s">
        <v>1353</v>
      </c>
      <c r="F125" s="109" t="s">
        <v>1334</v>
      </c>
      <c r="G125" s="194">
        <v>2.74</v>
      </c>
      <c r="H125" s="177">
        <v>78.5</v>
      </c>
      <c r="I125" s="123" t="s">
        <v>43</v>
      </c>
      <c r="K125" s="120" t="str">
        <f t="shared" si="2"/>
        <v>Khá</v>
      </c>
      <c r="L125" s="120" t="b">
        <f t="shared" si="3"/>
        <v>1</v>
      </c>
    </row>
    <row r="126" spans="1:12" s="55" customFormat="1" ht="15" x14ac:dyDescent="0.25">
      <c r="A126" s="65">
        <v>119</v>
      </c>
      <c r="B126" s="82" t="s">
        <v>245</v>
      </c>
      <c r="C126" s="134" t="s">
        <v>97</v>
      </c>
      <c r="D126" s="135" t="s">
        <v>41</v>
      </c>
      <c r="E126" s="102" t="s">
        <v>519</v>
      </c>
      <c r="F126" s="109" t="s">
        <v>1334</v>
      </c>
      <c r="G126" s="194">
        <v>2.66</v>
      </c>
      <c r="H126" s="177">
        <v>87</v>
      </c>
      <c r="I126" s="123" t="s">
        <v>43</v>
      </c>
      <c r="K126" s="120" t="str">
        <f t="shared" si="2"/>
        <v>Khá</v>
      </c>
      <c r="L126" s="120" t="b">
        <f t="shared" si="3"/>
        <v>1</v>
      </c>
    </row>
    <row r="127" spans="1:12" s="55" customFormat="1" ht="15" x14ac:dyDescent="0.25">
      <c r="A127" s="65">
        <v>120</v>
      </c>
      <c r="B127" s="82" t="s">
        <v>1354</v>
      </c>
      <c r="C127" s="134" t="s">
        <v>59</v>
      </c>
      <c r="D127" s="135" t="s">
        <v>39</v>
      </c>
      <c r="E127" s="102" t="s">
        <v>678</v>
      </c>
      <c r="F127" s="109" t="s">
        <v>1334</v>
      </c>
      <c r="G127" s="194">
        <v>2.57</v>
      </c>
      <c r="H127" s="177">
        <v>86</v>
      </c>
      <c r="I127" s="123" t="s">
        <v>43</v>
      </c>
      <c r="K127" s="120" t="str">
        <f t="shared" si="2"/>
        <v>Khá</v>
      </c>
      <c r="L127" s="120" t="b">
        <f t="shared" si="3"/>
        <v>1</v>
      </c>
    </row>
    <row r="128" spans="1:12" s="55" customFormat="1" ht="15" x14ac:dyDescent="0.25">
      <c r="A128" s="109">
        <v>121</v>
      </c>
      <c r="B128" s="82" t="s">
        <v>1355</v>
      </c>
      <c r="C128" s="134" t="s">
        <v>1356</v>
      </c>
      <c r="D128" s="135" t="s">
        <v>8</v>
      </c>
      <c r="E128" s="102" t="s">
        <v>506</v>
      </c>
      <c r="F128" s="109" t="s">
        <v>1334</v>
      </c>
      <c r="G128" s="194">
        <v>2.5099999999999998</v>
      </c>
      <c r="H128" s="177">
        <v>89</v>
      </c>
      <c r="I128" s="123" t="s">
        <v>43</v>
      </c>
      <c r="K128" s="120" t="str">
        <f t="shared" si="2"/>
        <v>Khá</v>
      </c>
      <c r="L128" s="120" t="b">
        <f t="shared" si="3"/>
        <v>1</v>
      </c>
    </row>
    <row r="129" spans="1:18" s="55" customFormat="1" ht="15" x14ac:dyDescent="0.25">
      <c r="A129" s="65">
        <v>122</v>
      </c>
      <c r="B129" s="77" t="s">
        <v>1357</v>
      </c>
      <c r="C129" s="132" t="s">
        <v>35</v>
      </c>
      <c r="D129" s="133" t="s">
        <v>123</v>
      </c>
      <c r="E129" s="103" t="s">
        <v>1125</v>
      </c>
      <c r="F129" s="123" t="s">
        <v>1358</v>
      </c>
      <c r="G129" s="195">
        <v>4</v>
      </c>
      <c r="H129" s="177">
        <v>90</v>
      </c>
      <c r="I129" s="123" t="s">
        <v>40</v>
      </c>
      <c r="K129" s="120" t="str">
        <f t="shared" si="2"/>
        <v>Xuất sắc</v>
      </c>
      <c r="L129" s="120" t="b">
        <f t="shared" si="3"/>
        <v>1</v>
      </c>
      <c r="M129" s="136"/>
      <c r="N129" s="136"/>
      <c r="O129" s="137"/>
      <c r="P129" s="137"/>
      <c r="Q129" s="138"/>
      <c r="R129" s="139"/>
    </row>
    <row r="130" spans="1:18" s="55" customFormat="1" ht="15" x14ac:dyDescent="0.25">
      <c r="A130" s="65">
        <v>123</v>
      </c>
      <c r="B130" s="77" t="s">
        <v>1359</v>
      </c>
      <c r="C130" s="132" t="s">
        <v>1030</v>
      </c>
      <c r="D130" s="133" t="s">
        <v>29</v>
      </c>
      <c r="E130" s="103" t="s">
        <v>1360</v>
      </c>
      <c r="F130" s="123" t="s">
        <v>1358</v>
      </c>
      <c r="G130" s="195">
        <v>3.88</v>
      </c>
      <c r="H130" s="177">
        <v>90</v>
      </c>
      <c r="I130" s="123" t="s">
        <v>40</v>
      </c>
      <c r="K130" s="120" t="str">
        <f t="shared" si="2"/>
        <v>Xuất sắc</v>
      </c>
      <c r="L130" s="120" t="b">
        <f t="shared" si="3"/>
        <v>1</v>
      </c>
      <c r="M130" s="136"/>
      <c r="N130" s="136"/>
      <c r="O130" s="137"/>
      <c r="P130" s="137"/>
      <c r="Q130" s="138"/>
      <c r="R130" s="139"/>
    </row>
    <row r="131" spans="1:18" s="55" customFormat="1" ht="15" x14ac:dyDescent="0.25">
      <c r="A131" s="109">
        <v>124</v>
      </c>
      <c r="B131" s="77" t="s">
        <v>1361</v>
      </c>
      <c r="C131" s="132" t="s">
        <v>1362</v>
      </c>
      <c r="D131" s="133" t="s">
        <v>1006</v>
      </c>
      <c r="E131" s="103" t="s">
        <v>1363</v>
      </c>
      <c r="F131" s="123" t="s">
        <v>1358</v>
      </c>
      <c r="G131" s="195">
        <v>3.88</v>
      </c>
      <c r="H131" s="177">
        <v>90</v>
      </c>
      <c r="I131" s="123" t="s">
        <v>40</v>
      </c>
      <c r="K131" s="120" t="str">
        <f t="shared" si="2"/>
        <v>Xuất sắc</v>
      </c>
      <c r="L131" s="120" t="b">
        <f t="shared" si="3"/>
        <v>1</v>
      </c>
    </row>
    <row r="132" spans="1:18" s="55" customFormat="1" ht="15" x14ac:dyDescent="0.25">
      <c r="A132" s="65">
        <v>125</v>
      </c>
      <c r="B132" s="77" t="s">
        <v>1364</v>
      </c>
      <c r="C132" s="132" t="s">
        <v>993</v>
      </c>
      <c r="D132" s="133" t="s">
        <v>28</v>
      </c>
      <c r="E132" s="103" t="s">
        <v>528</v>
      </c>
      <c r="F132" s="123" t="s">
        <v>1358</v>
      </c>
      <c r="G132" s="195">
        <v>3.72</v>
      </c>
      <c r="H132" s="177">
        <v>99</v>
      </c>
      <c r="I132" s="123" t="s">
        <v>40</v>
      </c>
      <c r="K132" s="120" t="str">
        <f t="shared" si="2"/>
        <v>Xuất sắc</v>
      </c>
      <c r="L132" s="120" t="b">
        <f t="shared" si="3"/>
        <v>1</v>
      </c>
    </row>
    <row r="133" spans="1:18" s="55" customFormat="1" ht="15" x14ac:dyDescent="0.25">
      <c r="A133" s="65">
        <v>126</v>
      </c>
      <c r="B133" s="77" t="s">
        <v>1365</v>
      </c>
      <c r="C133" s="132" t="s">
        <v>97</v>
      </c>
      <c r="D133" s="133" t="s">
        <v>70</v>
      </c>
      <c r="E133" s="103" t="s">
        <v>498</v>
      </c>
      <c r="F133" s="123" t="s">
        <v>1358</v>
      </c>
      <c r="G133" s="195">
        <v>3.69</v>
      </c>
      <c r="H133" s="177">
        <v>100</v>
      </c>
      <c r="I133" s="123" t="s">
        <v>40</v>
      </c>
      <c r="K133" s="120" t="str">
        <f t="shared" si="2"/>
        <v>Xuất sắc</v>
      </c>
      <c r="L133" s="120" t="b">
        <f t="shared" si="3"/>
        <v>1</v>
      </c>
    </row>
    <row r="134" spans="1:18" s="55" customFormat="1" ht="15" x14ac:dyDescent="0.25">
      <c r="A134" s="109">
        <v>127</v>
      </c>
      <c r="B134" s="77" t="s">
        <v>1366</v>
      </c>
      <c r="C134" s="132" t="s">
        <v>102</v>
      </c>
      <c r="D134" s="133" t="s">
        <v>32</v>
      </c>
      <c r="E134" s="103" t="s">
        <v>1367</v>
      </c>
      <c r="F134" s="123" t="s">
        <v>1358</v>
      </c>
      <c r="G134" s="195">
        <v>3.63</v>
      </c>
      <c r="H134" s="177">
        <v>86</v>
      </c>
      <c r="I134" s="123" t="s">
        <v>42</v>
      </c>
      <c r="K134" s="120" t="str">
        <f t="shared" si="2"/>
        <v>Giỏi</v>
      </c>
      <c r="L134" s="120" t="b">
        <f t="shared" si="3"/>
        <v>1</v>
      </c>
    </row>
    <row r="135" spans="1:18" s="55" customFormat="1" ht="15" x14ac:dyDescent="0.25">
      <c r="A135" s="65">
        <v>128</v>
      </c>
      <c r="B135" s="77" t="s">
        <v>1368</v>
      </c>
      <c r="C135" s="132" t="s">
        <v>17</v>
      </c>
      <c r="D135" s="133" t="s">
        <v>1369</v>
      </c>
      <c r="E135" s="103" t="s">
        <v>1370</v>
      </c>
      <c r="F135" s="123" t="s">
        <v>1358</v>
      </c>
      <c r="G135" s="195">
        <v>3.59</v>
      </c>
      <c r="H135" s="177">
        <v>90</v>
      </c>
      <c r="I135" s="123" t="s">
        <v>42</v>
      </c>
      <c r="K135" s="120" t="str">
        <f t="shared" si="2"/>
        <v>Giỏi</v>
      </c>
      <c r="L135" s="120" t="b">
        <f t="shared" si="3"/>
        <v>1</v>
      </c>
    </row>
    <row r="136" spans="1:18" s="55" customFormat="1" ht="15" x14ac:dyDescent="0.25">
      <c r="A136" s="65">
        <v>129</v>
      </c>
      <c r="B136" s="77" t="s">
        <v>1371</v>
      </c>
      <c r="C136" s="132" t="s">
        <v>1372</v>
      </c>
      <c r="D136" s="133" t="s">
        <v>41</v>
      </c>
      <c r="E136" s="103" t="s">
        <v>429</v>
      </c>
      <c r="F136" s="123" t="s">
        <v>1358</v>
      </c>
      <c r="G136" s="195">
        <v>3.57</v>
      </c>
      <c r="H136" s="177">
        <v>90</v>
      </c>
      <c r="I136" s="123" t="s">
        <v>42</v>
      </c>
      <c r="K136" s="120" t="str">
        <f t="shared" si="2"/>
        <v>Giỏi</v>
      </c>
      <c r="L136" s="120" t="b">
        <f t="shared" si="3"/>
        <v>1</v>
      </c>
    </row>
    <row r="137" spans="1:18" s="55" customFormat="1" ht="15" x14ac:dyDescent="0.25">
      <c r="A137" s="109">
        <v>130</v>
      </c>
      <c r="B137" s="77" t="s">
        <v>1373</v>
      </c>
      <c r="C137" s="132" t="s">
        <v>1374</v>
      </c>
      <c r="D137" s="133" t="s">
        <v>106</v>
      </c>
      <c r="E137" s="103" t="s">
        <v>1345</v>
      </c>
      <c r="F137" s="123" t="s">
        <v>1358</v>
      </c>
      <c r="G137" s="195">
        <v>3.5</v>
      </c>
      <c r="H137" s="177">
        <v>98</v>
      </c>
      <c r="I137" s="123" t="s">
        <v>42</v>
      </c>
      <c r="K137" s="120" t="str">
        <f t="shared" ref="K137:K200" si="4">IF(AND(G137&gt;=3.6,H137&gt;=90),"Xuất sắc",IF(AND(G137&gt;=3.2,H137&gt;=80),"Giỏi","Khá"))</f>
        <v>Giỏi</v>
      </c>
      <c r="L137" s="120" t="b">
        <f t="shared" ref="L137:L200" si="5">I137=K137</f>
        <v>1</v>
      </c>
    </row>
    <row r="138" spans="1:18" s="55" customFormat="1" ht="15" x14ac:dyDescent="0.25">
      <c r="A138" s="65">
        <v>131</v>
      </c>
      <c r="B138" s="77" t="s">
        <v>1375</v>
      </c>
      <c r="C138" s="132" t="s">
        <v>1376</v>
      </c>
      <c r="D138" s="133" t="s">
        <v>16</v>
      </c>
      <c r="E138" s="103" t="s">
        <v>1377</v>
      </c>
      <c r="F138" s="123" t="s">
        <v>1358</v>
      </c>
      <c r="G138" s="195">
        <v>3.37</v>
      </c>
      <c r="H138" s="177">
        <v>97</v>
      </c>
      <c r="I138" s="123" t="s">
        <v>42</v>
      </c>
      <c r="K138" s="120" t="str">
        <f t="shared" si="4"/>
        <v>Giỏi</v>
      </c>
      <c r="L138" s="120" t="b">
        <f t="shared" si="5"/>
        <v>1</v>
      </c>
    </row>
    <row r="139" spans="1:18" s="55" customFormat="1" ht="15" x14ac:dyDescent="0.25">
      <c r="A139" s="65">
        <v>132</v>
      </c>
      <c r="B139" s="79" t="s">
        <v>1378</v>
      </c>
      <c r="C139" s="130" t="s">
        <v>1379</v>
      </c>
      <c r="D139" s="131" t="s">
        <v>1094</v>
      </c>
      <c r="E139" s="103" t="s">
        <v>446</v>
      </c>
      <c r="F139" s="123" t="s">
        <v>1358</v>
      </c>
      <c r="G139" s="193">
        <v>3.34</v>
      </c>
      <c r="H139" s="177">
        <v>83</v>
      </c>
      <c r="I139" s="123" t="s">
        <v>42</v>
      </c>
      <c r="K139" s="120" t="str">
        <f t="shared" si="4"/>
        <v>Giỏi</v>
      </c>
      <c r="L139" s="120" t="b">
        <f t="shared" si="5"/>
        <v>1</v>
      </c>
    </row>
    <row r="140" spans="1:18" s="55" customFormat="1" ht="15" x14ac:dyDescent="0.25">
      <c r="A140" s="109">
        <v>133</v>
      </c>
      <c r="B140" s="77" t="s">
        <v>1380</v>
      </c>
      <c r="C140" s="132" t="s">
        <v>1381</v>
      </c>
      <c r="D140" s="133" t="s">
        <v>19</v>
      </c>
      <c r="E140" s="103" t="s">
        <v>497</v>
      </c>
      <c r="F140" s="123" t="s">
        <v>1358</v>
      </c>
      <c r="G140" s="195">
        <v>3.25</v>
      </c>
      <c r="H140" s="177">
        <v>100</v>
      </c>
      <c r="I140" s="123" t="s">
        <v>42</v>
      </c>
      <c r="K140" s="120" t="str">
        <f t="shared" si="4"/>
        <v>Giỏi</v>
      </c>
      <c r="L140" s="120" t="b">
        <f t="shared" si="5"/>
        <v>1</v>
      </c>
    </row>
    <row r="141" spans="1:18" s="55" customFormat="1" ht="15" x14ac:dyDescent="0.25">
      <c r="A141" s="65">
        <v>134</v>
      </c>
      <c r="B141" s="77" t="s">
        <v>1382</v>
      </c>
      <c r="C141" s="132" t="s">
        <v>1321</v>
      </c>
      <c r="D141" s="133" t="s">
        <v>65</v>
      </c>
      <c r="E141" s="103" t="s">
        <v>442</v>
      </c>
      <c r="F141" s="123" t="s">
        <v>1358</v>
      </c>
      <c r="G141" s="195">
        <v>3.16</v>
      </c>
      <c r="H141" s="177">
        <v>98</v>
      </c>
      <c r="I141" s="123" t="s">
        <v>43</v>
      </c>
      <c r="K141" s="120" t="str">
        <f t="shared" si="4"/>
        <v>Khá</v>
      </c>
      <c r="L141" s="120" t="b">
        <f t="shared" si="5"/>
        <v>1</v>
      </c>
    </row>
    <row r="142" spans="1:18" s="55" customFormat="1" ht="15" x14ac:dyDescent="0.25">
      <c r="A142" s="65">
        <v>135</v>
      </c>
      <c r="B142" s="77" t="s">
        <v>1383</v>
      </c>
      <c r="C142" s="132" t="s">
        <v>1384</v>
      </c>
      <c r="D142" s="133" t="s">
        <v>115</v>
      </c>
      <c r="E142" s="103" t="s">
        <v>542</v>
      </c>
      <c r="F142" s="123" t="s">
        <v>1358</v>
      </c>
      <c r="G142" s="195">
        <v>2.97</v>
      </c>
      <c r="H142" s="177">
        <v>85</v>
      </c>
      <c r="I142" s="123" t="s">
        <v>43</v>
      </c>
      <c r="K142" s="120" t="str">
        <f t="shared" si="4"/>
        <v>Khá</v>
      </c>
      <c r="L142" s="120" t="b">
        <f t="shared" si="5"/>
        <v>1</v>
      </c>
    </row>
    <row r="143" spans="1:18" s="55" customFormat="1" ht="15" x14ac:dyDescent="0.25">
      <c r="A143" s="109">
        <v>136</v>
      </c>
      <c r="B143" s="77" t="s">
        <v>1385</v>
      </c>
      <c r="C143" s="132" t="s">
        <v>1386</v>
      </c>
      <c r="D143" s="133" t="s">
        <v>11</v>
      </c>
      <c r="E143" s="103" t="s">
        <v>1387</v>
      </c>
      <c r="F143" s="123" t="s">
        <v>1358</v>
      </c>
      <c r="G143" s="195">
        <v>2.56</v>
      </c>
      <c r="H143" s="177">
        <v>88</v>
      </c>
      <c r="I143" s="123" t="s">
        <v>43</v>
      </c>
      <c r="K143" s="120" t="str">
        <f t="shared" si="4"/>
        <v>Khá</v>
      </c>
      <c r="L143" s="120" t="b">
        <f t="shared" si="5"/>
        <v>1</v>
      </c>
    </row>
    <row r="144" spans="1:18" s="55" customFormat="1" ht="15" x14ac:dyDescent="0.25">
      <c r="A144" s="65">
        <v>137</v>
      </c>
      <c r="B144" s="83" t="s">
        <v>176</v>
      </c>
      <c r="C144" s="140" t="s">
        <v>91</v>
      </c>
      <c r="D144" s="141" t="s">
        <v>74</v>
      </c>
      <c r="E144" s="104" t="s">
        <v>517</v>
      </c>
      <c r="F144" s="123" t="s">
        <v>1388</v>
      </c>
      <c r="G144" s="191">
        <v>4</v>
      </c>
      <c r="H144" s="177">
        <v>98</v>
      </c>
      <c r="I144" s="123" t="s">
        <v>40</v>
      </c>
      <c r="K144" s="120" t="str">
        <f t="shared" si="4"/>
        <v>Xuất sắc</v>
      </c>
      <c r="L144" s="120" t="b">
        <f t="shared" si="5"/>
        <v>1</v>
      </c>
    </row>
    <row r="145" spans="1:12" s="55" customFormat="1" ht="15" x14ac:dyDescent="0.25">
      <c r="A145" s="65">
        <v>138</v>
      </c>
      <c r="B145" s="83" t="s">
        <v>203</v>
      </c>
      <c r="C145" s="140" t="s">
        <v>6</v>
      </c>
      <c r="D145" s="141" t="s">
        <v>19</v>
      </c>
      <c r="E145" s="104" t="s">
        <v>520</v>
      </c>
      <c r="F145" s="123" t="s">
        <v>1388</v>
      </c>
      <c r="G145" s="191">
        <v>3.88</v>
      </c>
      <c r="H145" s="177">
        <v>97.5</v>
      </c>
      <c r="I145" s="123" t="s">
        <v>40</v>
      </c>
      <c r="K145" s="120" t="str">
        <f t="shared" si="4"/>
        <v>Xuất sắc</v>
      </c>
      <c r="L145" s="120" t="b">
        <f t="shared" si="5"/>
        <v>1</v>
      </c>
    </row>
    <row r="146" spans="1:12" s="55" customFormat="1" ht="15" x14ac:dyDescent="0.25">
      <c r="A146" s="109">
        <v>139</v>
      </c>
      <c r="B146" s="83" t="s">
        <v>207</v>
      </c>
      <c r="C146" s="140" t="s">
        <v>17</v>
      </c>
      <c r="D146" s="141" t="s">
        <v>208</v>
      </c>
      <c r="E146" s="104" t="s">
        <v>521</v>
      </c>
      <c r="F146" s="123" t="s">
        <v>1388</v>
      </c>
      <c r="G146" s="191">
        <v>3.88</v>
      </c>
      <c r="H146" s="177">
        <v>98</v>
      </c>
      <c r="I146" s="123" t="s">
        <v>40</v>
      </c>
      <c r="K146" s="120" t="str">
        <f t="shared" si="4"/>
        <v>Xuất sắc</v>
      </c>
      <c r="L146" s="120" t="b">
        <f t="shared" si="5"/>
        <v>1</v>
      </c>
    </row>
    <row r="147" spans="1:12" s="55" customFormat="1" ht="15" x14ac:dyDescent="0.25">
      <c r="A147" s="65">
        <v>140</v>
      </c>
      <c r="B147" s="83" t="s">
        <v>179</v>
      </c>
      <c r="C147" s="140" t="s">
        <v>75</v>
      </c>
      <c r="D147" s="141" t="s">
        <v>37</v>
      </c>
      <c r="E147" s="104" t="s">
        <v>522</v>
      </c>
      <c r="F147" s="123" t="s">
        <v>1388</v>
      </c>
      <c r="G147" s="191">
        <v>3.84</v>
      </c>
      <c r="H147" s="177">
        <v>98.5</v>
      </c>
      <c r="I147" s="123" t="s">
        <v>40</v>
      </c>
      <c r="K147" s="120" t="str">
        <f t="shared" si="4"/>
        <v>Xuất sắc</v>
      </c>
      <c r="L147" s="120" t="b">
        <f t="shared" si="5"/>
        <v>1</v>
      </c>
    </row>
    <row r="148" spans="1:12" s="55" customFormat="1" ht="15" x14ac:dyDescent="0.25">
      <c r="A148" s="65">
        <v>141</v>
      </c>
      <c r="B148" s="83" t="s">
        <v>175</v>
      </c>
      <c r="C148" s="140" t="s">
        <v>17</v>
      </c>
      <c r="D148" s="141" t="s">
        <v>20</v>
      </c>
      <c r="E148" s="104" t="s">
        <v>502</v>
      </c>
      <c r="F148" s="123" t="s">
        <v>1388</v>
      </c>
      <c r="G148" s="191">
        <v>3.72</v>
      </c>
      <c r="H148" s="177">
        <v>98</v>
      </c>
      <c r="I148" s="123" t="s">
        <v>40</v>
      </c>
      <c r="K148" s="120" t="str">
        <f t="shared" si="4"/>
        <v>Xuất sắc</v>
      </c>
      <c r="L148" s="120" t="b">
        <f t="shared" si="5"/>
        <v>1</v>
      </c>
    </row>
    <row r="149" spans="1:12" s="55" customFormat="1" ht="15" x14ac:dyDescent="0.25">
      <c r="A149" s="109">
        <v>142</v>
      </c>
      <c r="B149" s="83" t="s">
        <v>177</v>
      </c>
      <c r="C149" s="140" t="s">
        <v>178</v>
      </c>
      <c r="D149" s="141" t="s">
        <v>39</v>
      </c>
      <c r="E149" s="104" t="s">
        <v>523</v>
      </c>
      <c r="F149" s="123" t="s">
        <v>1388</v>
      </c>
      <c r="G149" s="191">
        <v>3.69</v>
      </c>
      <c r="H149" s="177">
        <v>97.5</v>
      </c>
      <c r="I149" s="123" t="s">
        <v>40</v>
      </c>
      <c r="K149" s="120" t="str">
        <f t="shared" si="4"/>
        <v>Xuất sắc</v>
      </c>
      <c r="L149" s="120" t="b">
        <f t="shared" si="5"/>
        <v>1</v>
      </c>
    </row>
    <row r="150" spans="1:12" s="55" customFormat="1" ht="15" x14ac:dyDescent="0.25">
      <c r="A150" s="65">
        <v>143</v>
      </c>
      <c r="B150" s="83" t="s">
        <v>529</v>
      </c>
      <c r="C150" s="140" t="s">
        <v>293</v>
      </c>
      <c r="D150" s="141" t="s">
        <v>16</v>
      </c>
      <c r="E150" s="104" t="s">
        <v>515</v>
      </c>
      <c r="F150" s="123" t="s">
        <v>1388</v>
      </c>
      <c r="G150" s="191">
        <v>3.56</v>
      </c>
      <c r="H150" s="177">
        <v>90</v>
      </c>
      <c r="I150" s="123" t="s">
        <v>42</v>
      </c>
      <c r="K150" s="120" t="str">
        <f t="shared" si="4"/>
        <v>Giỏi</v>
      </c>
      <c r="L150" s="120" t="b">
        <f t="shared" si="5"/>
        <v>1</v>
      </c>
    </row>
    <row r="151" spans="1:12" s="55" customFormat="1" ht="15" x14ac:dyDescent="0.25">
      <c r="A151" s="65">
        <v>144</v>
      </c>
      <c r="B151" s="83" t="s">
        <v>191</v>
      </c>
      <c r="C151" s="140" t="s">
        <v>82</v>
      </c>
      <c r="D151" s="141" t="s">
        <v>90</v>
      </c>
      <c r="E151" s="104" t="s">
        <v>524</v>
      </c>
      <c r="F151" s="123" t="s">
        <v>1388</v>
      </c>
      <c r="G151" s="191">
        <v>3.47</v>
      </c>
      <c r="H151" s="177">
        <v>99</v>
      </c>
      <c r="I151" s="123" t="s">
        <v>42</v>
      </c>
      <c r="K151" s="120" t="str">
        <f t="shared" si="4"/>
        <v>Giỏi</v>
      </c>
      <c r="L151" s="120" t="b">
        <f t="shared" si="5"/>
        <v>1</v>
      </c>
    </row>
    <row r="152" spans="1:12" s="55" customFormat="1" ht="15" x14ac:dyDescent="0.25">
      <c r="A152" s="109">
        <v>145</v>
      </c>
      <c r="B152" s="83" t="s">
        <v>180</v>
      </c>
      <c r="C152" s="140" t="s">
        <v>181</v>
      </c>
      <c r="D152" s="141" t="s">
        <v>182</v>
      </c>
      <c r="E152" s="104" t="s">
        <v>515</v>
      </c>
      <c r="F152" s="123" t="s">
        <v>1388</v>
      </c>
      <c r="G152" s="191">
        <v>3.47</v>
      </c>
      <c r="H152" s="177">
        <v>90</v>
      </c>
      <c r="I152" s="123" t="s">
        <v>42</v>
      </c>
      <c r="K152" s="120" t="str">
        <f t="shared" si="4"/>
        <v>Giỏi</v>
      </c>
      <c r="L152" s="120" t="b">
        <f t="shared" si="5"/>
        <v>1</v>
      </c>
    </row>
    <row r="153" spans="1:12" s="55" customFormat="1" ht="15" x14ac:dyDescent="0.25">
      <c r="A153" s="65">
        <v>146</v>
      </c>
      <c r="B153" s="83" t="s">
        <v>1389</v>
      </c>
      <c r="C153" s="140" t="s">
        <v>1390</v>
      </c>
      <c r="D153" s="141" t="s">
        <v>28</v>
      </c>
      <c r="E153" s="104" t="s">
        <v>1391</v>
      </c>
      <c r="F153" s="123" t="s">
        <v>1388</v>
      </c>
      <c r="G153" s="191">
        <v>3.44</v>
      </c>
      <c r="H153" s="177">
        <v>89</v>
      </c>
      <c r="I153" s="123" t="s">
        <v>42</v>
      </c>
      <c r="K153" s="120" t="str">
        <f t="shared" si="4"/>
        <v>Giỏi</v>
      </c>
      <c r="L153" s="120" t="b">
        <f t="shared" si="5"/>
        <v>1</v>
      </c>
    </row>
    <row r="154" spans="1:12" s="55" customFormat="1" ht="15" x14ac:dyDescent="0.25">
      <c r="A154" s="65">
        <v>147</v>
      </c>
      <c r="B154" s="83" t="s">
        <v>162</v>
      </c>
      <c r="C154" s="140" t="s">
        <v>163</v>
      </c>
      <c r="D154" s="141" t="s">
        <v>164</v>
      </c>
      <c r="E154" s="104" t="s">
        <v>530</v>
      </c>
      <c r="F154" s="123" t="s">
        <v>1388</v>
      </c>
      <c r="G154" s="191">
        <v>3.34</v>
      </c>
      <c r="H154" s="177">
        <v>89</v>
      </c>
      <c r="I154" s="123" t="s">
        <v>42</v>
      </c>
      <c r="K154" s="120" t="str">
        <f t="shared" si="4"/>
        <v>Giỏi</v>
      </c>
      <c r="L154" s="120" t="b">
        <f t="shared" si="5"/>
        <v>1</v>
      </c>
    </row>
    <row r="155" spans="1:12" s="55" customFormat="1" ht="15" x14ac:dyDescent="0.25">
      <c r="A155" s="109">
        <v>148</v>
      </c>
      <c r="B155" s="83" t="s">
        <v>527</v>
      </c>
      <c r="C155" s="140" t="s">
        <v>324</v>
      </c>
      <c r="D155" s="141" t="s">
        <v>72</v>
      </c>
      <c r="E155" s="104" t="s">
        <v>528</v>
      </c>
      <c r="F155" s="123" t="s">
        <v>1388</v>
      </c>
      <c r="G155" s="191">
        <v>3.28</v>
      </c>
      <c r="H155" s="177">
        <v>89.5</v>
      </c>
      <c r="I155" s="123" t="s">
        <v>42</v>
      </c>
      <c r="K155" s="120" t="str">
        <f t="shared" si="4"/>
        <v>Giỏi</v>
      </c>
      <c r="L155" s="120" t="b">
        <f t="shared" si="5"/>
        <v>1</v>
      </c>
    </row>
    <row r="156" spans="1:12" s="142" customFormat="1" ht="15" x14ac:dyDescent="0.25">
      <c r="A156" s="65">
        <v>149</v>
      </c>
      <c r="B156" s="83" t="s">
        <v>1392</v>
      </c>
      <c r="C156" s="140" t="s">
        <v>48</v>
      </c>
      <c r="D156" s="141" t="s">
        <v>8</v>
      </c>
      <c r="E156" s="104">
        <v>37522</v>
      </c>
      <c r="F156" s="123" t="s">
        <v>1388</v>
      </c>
      <c r="G156" s="196">
        <v>3.26</v>
      </c>
      <c r="H156" s="179">
        <v>87.5</v>
      </c>
      <c r="I156" s="110" t="s">
        <v>42</v>
      </c>
      <c r="K156" s="120" t="str">
        <f t="shared" si="4"/>
        <v>Giỏi</v>
      </c>
      <c r="L156" s="120" t="b">
        <f t="shared" si="5"/>
        <v>1</v>
      </c>
    </row>
    <row r="157" spans="1:12" s="55" customFormat="1" ht="15" x14ac:dyDescent="0.25">
      <c r="A157" s="65">
        <v>150</v>
      </c>
      <c r="B157" s="83" t="s">
        <v>1393</v>
      </c>
      <c r="C157" s="140" t="s">
        <v>1394</v>
      </c>
      <c r="D157" s="141" t="s">
        <v>123</v>
      </c>
      <c r="E157" s="104" t="s">
        <v>685</v>
      </c>
      <c r="F157" s="123" t="s">
        <v>1388</v>
      </c>
      <c r="G157" s="191">
        <v>3.25</v>
      </c>
      <c r="H157" s="177">
        <v>95.5</v>
      </c>
      <c r="I157" s="123" t="s">
        <v>42</v>
      </c>
      <c r="K157" s="120" t="str">
        <f t="shared" si="4"/>
        <v>Giỏi</v>
      </c>
      <c r="L157" s="120" t="b">
        <f t="shared" si="5"/>
        <v>1</v>
      </c>
    </row>
    <row r="158" spans="1:12" s="55" customFormat="1" ht="15" x14ac:dyDescent="0.25">
      <c r="A158" s="109">
        <v>151</v>
      </c>
      <c r="B158" s="83" t="s">
        <v>1395</v>
      </c>
      <c r="C158" s="140" t="s">
        <v>1396</v>
      </c>
      <c r="D158" s="141" t="s">
        <v>173</v>
      </c>
      <c r="E158" s="104" t="s">
        <v>1345</v>
      </c>
      <c r="F158" s="123" t="s">
        <v>1388</v>
      </c>
      <c r="G158" s="191">
        <v>3.1</v>
      </c>
      <c r="H158" s="177">
        <v>90</v>
      </c>
      <c r="I158" s="123" t="s">
        <v>43</v>
      </c>
      <c r="K158" s="120" t="str">
        <f t="shared" si="4"/>
        <v>Khá</v>
      </c>
      <c r="L158" s="120" t="b">
        <f t="shared" si="5"/>
        <v>1</v>
      </c>
    </row>
    <row r="159" spans="1:12" s="55" customFormat="1" ht="15" x14ac:dyDescent="0.25">
      <c r="A159" s="65">
        <v>152</v>
      </c>
      <c r="B159" s="83" t="s">
        <v>1397</v>
      </c>
      <c r="C159" s="140" t="s">
        <v>61</v>
      </c>
      <c r="D159" s="141" t="s">
        <v>5</v>
      </c>
      <c r="E159" s="104" t="s">
        <v>741</v>
      </c>
      <c r="F159" s="123" t="s">
        <v>1388</v>
      </c>
      <c r="G159" s="191">
        <v>3.18</v>
      </c>
      <c r="H159" s="177">
        <v>95</v>
      </c>
      <c r="I159" s="123" t="s">
        <v>43</v>
      </c>
      <c r="K159" s="120" t="str">
        <f t="shared" si="4"/>
        <v>Khá</v>
      </c>
      <c r="L159" s="120" t="b">
        <f t="shared" si="5"/>
        <v>1</v>
      </c>
    </row>
    <row r="160" spans="1:12" s="55" customFormat="1" ht="15" x14ac:dyDescent="0.25">
      <c r="A160" s="65">
        <v>153</v>
      </c>
      <c r="B160" s="83" t="s">
        <v>1398</v>
      </c>
      <c r="C160" s="140" t="s">
        <v>293</v>
      </c>
      <c r="D160" s="141" t="s">
        <v>28</v>
      </c>
      <c r="E160" s="104" t="s">
        <v>1399</v>
      </c>
      <c r="F160" s="123" t="s">
        <v>1388</v>
      </c>
      <c r="G160" s="191">
        <v>3.16</v>
      </c>
      <c r="H160" s="177">
        <v>85</v>
      </c>
      <c r="I160" s="123" t="s">
        <v>43</v>
      </c>
      <c r="K160" s="120" t="str">
        <f t="shared" si="4"/>
        <v>Khá</v>
      </c>
      <c r="L160" s="120" t="b">
        <f t="shared" si="5"/>
        <v>1</v>
      </c>
    </row>
    <row r="161" spans="1:17" s="55" customFormat="1" ht="15" x14ac:dyDescent="0.25">
      <c r="A161" s="109">
        <v>154</v>
      </c>
      <c r="B161" s="83" t="s">
        <v>1400</v>
      </c>
      <c r="C161" s="140" t="s">
        <v>763</v>
      </c>
      <c r="D161" s="141" t="s">
        <v>55</v>
      </c>
      <c r="E161" s="104" t="s">
        <v>511</v>
      </c>
      <c r="F161" s="123" t="s">
        <v>1388</v>
      </c>
      <c r="G161" s="191">
        <v>3.12</v>
      </c>
      <c r="H161" s="177">
        <v>87</v>
      </c>
      <c r="I161" s="123" t="s">
        <v>43</v>
      </c>
      <c r="K161" s="120" t="str">
        <f t="shared" si="4"/>
        <v>Khá</v>
      </c>
      <c r="L161" s="120" t="b">
        <f t="shared" si="5"/>
        <v>1</v>
      </c>
    </row>
    <row r="162" spans="1:17" s="55" customFormat="1" ht="15" x14ac:dyDescent="0.25">
      <c r="A162" s="65">
        <v>155</v>
      </c>
      <c r="B162" s="83" t="s">
        <v>526</v>
      </c>
      <c r="C162" s="140" t="s">
        <v>33</v>
      </c>
      <c r="D162" s="141" t="s">
        <v>28</v>
      </c>
      <c r="E162" s="104" t="s">
        <v>506</v>
      </c>
      <c r="F162" s="123" t="s">
        <v>1388</v>
      </c>
      <c r="G162" s="191">
        <v>3.09</v>
      </c>
      <c r="H162" s="177">
        <v>89</v>
      </c>
      <c r="I162" s="123" t="s">
        <v>43</v>
      </c>
      <c r="K162" s="120" t="str">
        <f t="shared" si="4"/>
        <v>Khá</v>
      </c>
      <c r="L162" s="120" t="b">
        <f t="shared" si="5"/>
        <v>1</v>
      </c>
    </row>
    <row r="163" spans="1:17" s="55" customFormat="1" ht="15" x14ac:dyDescent="0.25">
      <c r="A163" s="65">
        <v>156</v>
      </c>
      <c r="B163" s="83" t="s">
        <v>1401</v>
      </c>
      <c r="C163" s="140" t="s">
        <v>1402</v>
      </c>
      <c r="D163" s="141" t="s">
        <v>9</v>
      </c>
      <c r="E163" s="104" t="s">
        <v>1403</v>
      </c>
      <c r="F163" s="123" t="s">
        <v>1388</v>
      </c>
      <c r="G163" s="191">
        <v>3.06</v>
      </c>
      <c r="H163" s="177">
        <v>84.5</v>
      </c>
      <c r="I163" s="123" t="s">
        <v>43</v>
      </c>
      <c r="K163" s="120" t="str">
        <f t="shared" si="4"/>
        <v>Khá</v>
      </c>
      <c r="L163" s="120" t="b">
        <f t="shared" si="5"/>
        <v>1</v>
      </c>
    </row>
    <row r="164" spans="1:17" s="55" customFormat="1" ht="15" x14ac:dyDescent="0.25">
      <c r="A164" s="109">
        <v>157</v>
      </c>
      <c r="B164" s="83" t="s">
        <v>1404</v>
      </c>
      <c r="C164" s="140" t="s">
        <v>1321</v>
      </c>
      <c r="D164" s="141" t="s">
        <v>9</v>
      </c>
      <c r="E164" s="104" t="s">
        <v>533</v>
      </c>
      <c r="F164" s="123" t="s">
        <v>1388</v>
      </c>
      <c r="G164" s="191">
        <v>2.94</v>
      </c>
      <c r="H164" s="177">
        <v>85.5</v>
      </c>
      <c r="I164" s="123" t="s">
        <v>43</v>
      </c>
      <c r="K164" s="120" t="str">
        <f t="shared" si="4"/>
        <v>Khá</v>
      </c>
      <c r="L164" s="120" t="b">
        <f t="shared" si="5"/>
        <v>1</v>
      </c>
    </row>
    <row r="165" spans="1:17" s="55" customFormat="1" ht="15" x14ac:dyDescent="0.25">
      <c r="A165" s="65">
        <v>158</v>
      </c>
      <c r="B165" s="83" t="s">
        <v>1405</v>
      </c>
      <c r="C165" s="140" t="s">
        <v>30</v>
      </c>
      <c r="D165" s="141" t="s">
        <v>24</v>
      </c>
      <c r="E165" s="104" t="s">
        <v>1406</v>
      </c>
      <c r="F165" s="123" t="s">
        <v>1388</v>
      </c>
      <c r="G165" s="191">
        <v>2.82</v>
      </c>
      <c r="H165" s="177">
        <v>82</v>
      </c>
      <c r="I165" s="123" t="s">
        <v>43</v>
      </c>
      <c r="K165" s="120" t="str">
        <f t="shared" si="4"/>
        <v>Khá</v>
      </c>
      <c r="L165" s="120" t="b">
        <f t="shared" si="5"/>
        <v>1</v>
      </c>
    </row>
    <row r="166" spans="1:17" s="15" customFormat="1" ht="15" x14ac:dyDescent="0.25">
      <c r="A166" s="65">
        <v>159</v>
      </c>
      <c r="B166" s="81" t="s">
        <v>556</v>
      </c>
      <c r="C166" s="132" t="s">
        <v>357</v>
      </c>
      <c r="D166" s="133" t="s">
        <v>96</v>
      </c>
      <c r="E166" s="105" t="s">
        <v>557</v>
      </c>
      <c r="F166" s="105" t="s">
        <v>1407</v>
      </c>
      <c r="G166" s="197">
        <v>3.64</v>
      </c>
      <c r="H166" s="178">
        <v>93</v>
      </c>
      <c r="I166" s="123" t="s">
        <v>40</v>
      </c>
      <c r="K166" s="120" t="str">
        <f t="shared" si="4"/>
        <v>Xuất sắc</v>
      </c>
      <c r="L166" s="120" t="b">
        <f t="shared" si="5"/>
        <v>1</v>
      </c>
      <c r="M166" s="143"/>
      <c r="N166" s="143"/>
      <c r="O166" s="143"/>
      <c r="P166" s="143"/>
      <c r="Q166" s="143"/>
    </row>
    <row r="167" spans="1:17" s="15" customFormat="1" ht="15" x14ac:dyDescent="0.25">
      <c r="A167" s="109">
        <v>160</v>
      </c>
      <c r="B167" s="81" t="s">
        <v>562</v>
      </c>
      <c r="C167" s="132" t="s">
        <v>563</v>
      </c>
      <c r="D167" s="133" t="s">
        <v>51</v>
      </c>
      <c r="E167" s="105" t="s">
        <v>564</v>
      </c>
      <c r="F167" s="105" t="s">
        <v>1407</v>
      </c>
      <c r="G167" s="197">
        <v>3.61</v>
      </c>
      <c r="H167" s="178">
        <v>95.5</v>
      </c>
      <c r="I167" s="123" t="s">
        <v>40</v>
      </c>
      <c r="K167" s="120" t="str">
        <f t="shared" si="4"/>
        <v>Xuất sắc</v>
      </c>
      <c r="L167" s="120" t="b">
        <f t="shared" si="5"/>
        <v>1</v>
      </c>
      <c r="M167" s="143"/>
      <c r="N167" s="143"/>
      <c r="O167" s="143"/>
      <c r="P167" s="143"/>
      <c r="Q167" s="143"/>
    </row>
    <row r="168" spans="1:17" s="15" customFormat="1" ht="15" x14ac:dyDescent="0.25">
      <c r="A168" s="65">
        <v>161</v>
      </c>
      <c r="B168" s="81" t="s">
        <v>1408</v>
      </c>
      <c r="C168" s="132" t="s">
        <v>91</v>
      </c>
      <c r="D168" s="133" t="s">
        <v>39</v>
      </c>
      <c r="E168" s="105" t="s">
        <v>1409</v>
      </c>
      <c r="F168" s="105" t="s">
        <v>1407</v>
      </c>
      <c r="G168" s="197">
        <v>3.3</v>
      </c>
      <c r="H168" s="180">
        <v>81.5</v>
      </c>
      <c r="I168" s="123" t="s">
        <v>42</v>
      </c>
      <c r="K168" s="120" t="str">
        <f t="shared" si="4"/>
        <v>Giỏi</v>
      </c>
      <c r="L168" s="120" t="b">
        <f t="shared" si="5"/>
        <v>1</v>
      </c>
      <c r="M168" s="143"/>
      <c r="N168" s="143"/>
      <c r="O168" s="143"/>
      <c r="P168" s="143"/>
      <c r="Q168" s="143"/>
    </row>
    <row r="169" spans="1:17" s="15" customFormat="1" ht="15" x14ac:dyDescent="0.25">
      <c r="A169" s="65">
        <v>162</v>
      </c>
      <c r="B169" s="81" t="s">
        <v>571</v>
      </c>
      <c r="C169" s="132" t="s">
        <v>572</v>
      </c>
      <c r="D169" s="133" t="s">
        <v>51</v>
      </c>
      <c r="E169" s="105" t="s">
        <v>573</v>
      </c>
      <c r="F169" s="105" t="s">
        <v>1407</v>
      </c>
      <c r="G169" s="197">
        <v>3.3</v>
      </c>
      <c r="H169" s="180">
        <v>87.5</v>
      </c>
      <c r="I169" s="123" t="s">
        <v>42</v>
      </c>
      <c r="K169" s="120" t="str">
        <f t="shared" si="4"/>
        <v>Giỏi</v>
      </c>
      <c r="L169" s="120" t="b">
        <f t="shared" si="5"/>
        <v>1</v>
      </c>
      <c r="M169" s="143"/>
      <c r="N169" s="143"/>
      <c r="O169" s="143"/>
      <c r="P169" s="143"/>
      <c r="Q169" s="143"/>
    </row>
    <row r="170" spans="1:17" s="15" customFormat="1" ht="15" x14ac:dyDescent="0.25">
      <c r="A170" s="109">
        <v>163</v>
      </c>
      <c r="B170" s="81" t="s">
        <v>569</v>
      </c>
      <c r="C170" s="132" t="s">
        <v>21</v>
      </c>
      <c r="D170" s="133" t="s">
        <v>16</v>
      </c>
      <c r="E170" s="105" t="s">
        <v>570</v>
      </c>
      <c r="F170" s="105" t="s">
        <v>1407</v>
      </c>
      <c r="G170" s="197">
        <v>3.39</v>
      </c>
      <c r="H170" s="177">
        <v>96.5</v>
      </c>
      <c r="I170" s="123" t="s">
        <v>42</v>
      </c>
      <c r="K170" s="120" t="str">
        <f t="shared" si="4"/>
        <v>Giỏi</v>
      </c>
      <c r="L170" s="120" t="b">
        <f t="shared" si="5"/>
        <v>1</v>
      </c>
      <c r="M170" s="143"/>
      <c r="N170" s="143"/>
      <c r="O170" s="143"/>
      <c r="P170" s="143"/>
      <c r="Q170" s="143"/>
    </row>
    <row r="171" spans="1:17" s="15" customFormat="1" ht="15" x14ac:dyDescent="0.25">
      <c r="A171" s="65">
        <v>164</v>
      </c>
      <c r="B171" s="81" t="s">
        <v>1410</v>
      </c>
      <c r="C171" s="132" t="s">
        <v>1411</v>
      </c>
      <c r="D171" s="133" t="s">
        <v>22</v>
      </c>
      <c r="E171" s="105" t="s">
        <v>603</v>
      </c>
      <c r="F171" s="105" t="s">
        <v>1407</v>
      </c>
      <c r="G171" s="198">
        <v>3.12</v>
      </c>
      <c r="H171" s="178">
        <v>88.5</v>
      </c>
      <c r="I171" s="123" t="s">
        <v>43</v>
      </c>
      <c r="K171" s="120" t="str">
        <f t="shared" si="4"/>
        <v>Khá</v>
      </c>
      <c r="L171" s="120" t="b">
        <f t="shared" si="5"/>
        <v>1</v>
      </c>
      <c r="M171" s="143"/>
      <c r="N171" s="143"/>
      <c r="O171" s="143"/>
      <c r="P171" s="143"/>
      <c r="Q171" s="143"/>
    </row>
    <row r="172" spans="1:17" s="15" customFormat="1" ht="15" x14ac:dyDescent="0.25">
      <c r="A172" s="65">
        <v>165</v>
      </c>
      <c r="B172" s="81" t="s">
        <v>1412</v>
      </c>
      <c r="C172" s="132" t="s">
        <v>359</v>
      </c>
      <c r="D172" s="133" t="s">
        <v>39</v>
      </c>
      <c r="E172" s="105" t="s">
        <v>1413</v>
      </c>
      <c r="F172" s="105" t="s">
        <v>1407</v>
      </c>
      <c r="G172" s="197">
        <v>2.76</v>
      </c>
      <c r="H172" s="178">
        <v>83</v>
      </c>
      <c r="I172" s="123" t="s">
        <v>43</v>
      </c>
      <c r="K172" s="120" t="str">
        <f t="shared" si="4"/>
        <v>Khá</v>
      </c>
      <c r="L172" s="120" t="b">
        <f t="shared" si="5"/>
        <v>1</v>
      </c>
      <c r="M172" s="143"/>
      <c r="N172" s="143"/>
      <c r="O172" s="143"/>
      <c r="P172" s="143"/>
      <c r="Q172" s="143"/>
    </row>
    <row r="173" spans="1:17" s="15" customFormat="1" ht="15" x14ac:dyDescent="0.25">
      <c r="A173" s="109">
        <v>166</v>
      </c>
      <c r="B173" s="81" t="s">
        <v>610</v>
      </c>
      <c r="C173" s="132" t="s">
        <v>84</v>
      </c>
      <c r="D173" s="133" t="s">
        <v>188</v>
      </c>
      <c r="E173" s="105" t="s">
        <v>577</v>
      </c>
      <c r="F173" s="105" t="s">
        <v>1407</v>
      </c>
      <c r="G173" s="197">
        <v>2.67</v>
      </c>
      <c r="H173" s="180">
        <v>85</v>
      </c>
      <c r="I173" s="123" t="s">
        <v>43</v>
      </c>
      <c r="K173" s="120" t="str">
        <f t="shared" si="4"/>
        <v>Khá</v>
      </c>
      <c r="L173" s="120" t="b">
        <f t="shared" si="5"/>
        <v>1</v>
      </c>
      <c r="M173" s="143"/>
      <c r="N173" s="143"/>
      <c r="O173" s="143"/>
      <c r="P173" s="143"/>
      <c r="Q173" s="143"/>
    </row>
    <row r="174" spans="1:17" s="15" customFormat="1" ht="15" x14ac:dyDescent="0.25">
      <c r="A174" s="65">
        <v>167</v>
      </c>
      <c r="B174" s="81" t="s">
        <v>1414</v>
      </c>
      <c r="C174" s="132" t="s">
        <v>54</v>
      </c>
      <c r="D174" s="133" t="s">
        <v>65</v>
      </c>
      <c r="E174" s="105" t="s">
        <v>1143</v>
      </c>
      <c r="F174" s="105" t="s">
        <v>1407</v>
      </c>
      <c r="G174" s="197">
        <v>2.7</v>
      </c>
      <c r="H174" s="178">
        <v>86</v>
      </c>
      <c r="I174" s="123" t="s">
        <v>43</v>
      </c>
      <c r="K174" s="120" t="str">
        <f t="shared" si="4"/>
        <v>Khá</v>
      </c>
      <c r="L174" s="120" t="b">
        <f t="shared" si="5"/>
        <v>1</v>
      </c>
      <c r="M174" s="143"/>
      <c r="N174" s="143"/>
      <c r="O174" s="143"/>
      <c r="P174" s="143"/>
      <c r="Q174" s="143"/>
    </row>
    <row r="175" spans="1:17" s="15" customFormat="1" ht="15" x14ac:dyDescent="0.25">
      <c r="A175" s="65">
        <v>168</v>
      </c>
      <c r="B175" s="81" t="s">
        <v>1415</v>
      </c>
      <c r="C175" s="132" t="s">
        <v>1416</v>
      </c>
      <c r="D175" s="133" t="s">
        <v>31</v>
      </c>
      <c r="E175" s="105" t="s">
        <v>1417</v>
      </c>
      <c r="F175" s="105" t="s">
        <v>1407</v>
      </c>
      <c r="G175" s="197">
        <v>2.76</v>
      </c>
      <c r="H175" s="178">
        <v>83</v>
      </c>
      <c r="I175" s="123" t="s">
        <v>43</v>
      </c>
      <c r="K175" s="120" t="str">
        <f t="shared" si="4"/>
        <v>Khá</v>
      </c>
      <c r="L175" s="120" t="b">
        <f t="shared" si="5"/>
        <v>1</v>
      </c>
      <c r="M175" s="143"/>
      <c r="N175" s="143"/>
      <c r="O175" s="143"/>
      <c r="P175" s="143"/>
      <c r="Q175" s="143"/>
    </row>
    <row r="176" spans="1:17" s="15" customFormat="1" ht="15" x14ac:dyDescent="0.25">
      <c r="A176" s="109">
        <v>169</v>
      </c>
      <c r="B176" s="81" t="s">
        <v>1418</v>
      </c>
      <c r="C176" s="132" t="s">
        <v>431</v>
      </c>
      <c r="D176" s="133" t="s">
        <v>31</v>
      </c>
      <c r="E176" s="105" t="s">
        <v>1419</v>
      </c>
      <c r="F176" s="105" t="s">
        <v>1407</v>
      </c>
      <c r="G176" s="197">
        <v>2.85</v>
      </c>
      <c r="H176" s="178">
        <v>95</v>
      </c>
      <c r="I176" s="123" t="s">
        <v>43</v>
      </c>
      <c r="K176" s="120" t="str">
        <f t="shared" si="4"/>
        <v>Khá</v>
      </c>
      <c r="L176" s="120" t="b">
        <f t="shared" si="5"/>
        <v>1</v>
      </c>
      <c r="M176" s="143"/>
      <c r="N176" s="143"/>
      <c r="O176" s="143"/>
      <c r="P176" s="143"/>
      <c r="Q176" s="143"/>
    </row>
    <row r="177" spans="1:17" s="15" customFormat="1" ht="15" x14ac:dyDescent="0.25">
      <c r="A177" s="65">
        <v>170</v>
      </c>
      <c r="B177" s="81" t="s">
        <v>1420</v>
      </c>
      <c r="C177" s="132" t="s">
        <v>1421</v>
      </c>
      <c r="D177" s="133" t="s">
        <v>28</v>
      </c>
      <c r="E177" s="105" t="s">
        <v>1422</v>
      </c>
      <c r="F177" s="105" t="s">
        <v>1407</v>
      </c>
      <c r="G177" s="197">
        <v>2.97</v>
      </c>
      <c r="H177" s="178">
        <v>94.5</v>
      </c>
      <c r="I177" s="123" t="s">
        <v>43</v>
      </c>
      <c r="K177" s="120" t="str">
        <f t="shared" si="4"/>
        <v>Khá</v>
      </c>
      <c r="L177" s="120" t="b">
        <f t="shared" si="5"/>
        <v>1</v>
      </c>
      <c r="M177" s="143"/>
      <c r="N177" s="143"/>
      <c r="O177" s="143"/>
      <c r="P177" s="143"/>
      <c r="Q177" s="143"/>
    </row>
    <row r="178" spans="1:17" s="15" customFormat="1" ht="15" x14ac:dyDescent="0.25">
      <c r="A178" s="65">
        <v>171</v>
      </c>
      <c r="B178" s="81" t="s">
        <v>574</v>
      </c>
      <c r="C178" s="132" t="s">
        <v>575</v>
      </c>
      <c r="D178" s="133" t="s">
        <v>53</v>
      </c>
      <c r="E178" s="105" t="s">
        <v>576</v>
      </c>
      <c r="F178" s="105" t="s">
        <v>1407</v>
      </c>
      <c r="G178" s="197">
        <v>3.18</v>
      </c>
      <c r="H178" s="178">
        <v>93.5</v>
      </c>
      <c r="I178" s="123" t="s">
        <v>43</v>
      </c>
      <c r="K178" s="120" t="str">
        <f t="shared" si="4"/>
        <v>Khá</v>
      </c>
      <c r="L178" s="120" t="b">
        <f t="shared" si="5"/>
        <v>1</v>
      </c>
      <c r="M178" s="144"/>
      <c r="N178" s="144"/>
      <c r="O178" s="144"/>
      <c r="P178" s="144"/>
    </row>
    <row r="179" spans="1:17" s="15" customFormat="1" ht="15" x14ac:dyDescent="0.25">
      <c r="A179" s="109">
        <v>172</v>
      </c>
      <c r="B179" s="84" t="s">
        <v>581</v>
      </c>
      <c r="C179" s="145" t="s">
        <v>7</v>
      </c>
      <c r="D179" s="146" t="s">
        <v>90</v>
      </c>
      <c r="E179" s="106" t="s">
        <v>1423</v>
      </c>
      <c r="F179" s="105" t="s">
        <v>1424</v>
      </c>
      <c r="G179" s="199">
        <v>3.94</v>
      </c>
      <c r="H179" s="181">
        <v>98</v>
      </c>
      <c r="I179" s="123" t="s">
        <v>40</v>
      </c>
      <c r="K179" s="120" t="str">
        <f t="shared" si="4"/>
        <v>Xuất sắc</v>
      </c>
      <c r="L179" s="120" t="b">
        <f t="shared" si="5"/>
        <v>1</v>
      </c>
    </row>
    <row r="180" spans="1:17" s="15" customFormat="1" ht="15" x14ac:dyDescent="0.25">
      <c r="A180" s="65">
        <v>173</v>
      </c>
      <c r="B180" s="84" t="s">
        <v>580</v>
      </c>
      <c r="C180" s="145" t="s">
        <v>17</v>
      </c>
      <c r="D180" s="146" t="s">
        <v>322</v>
      </c>
      <c r="E180" s="106" t="s">
        <v>1425</v>
      </c>
      <c r="F180" s="105" t="s">
        <v>1424</v>
      </c>
      <c r="G180" s="199">
        <v>3.91</v>
      </c>
      <c r="H180" s="181">
        <v>95.5</v>
      </c>
      <c r="I180" s="123" t="s">
        <v>40</v>
      </c>
      <c r="K180" s="120" t="str">
        <f t="shared" si="4"/>
        <v>Xuất sắc</v>
      </c>
      <c r="L180" s="120" t="b">
        <f t="shared" si="5"/>
        <v>1</v>
      </c>
    </row>
    <row r="181" spans="1:17" s="15" customFormat="1" ht="15" x14ac:dyDescent="0.25">
      <c r="A181" s="65">
        <v>174</v>
      </c>
      <c r="B181" s="84" t="s">
        <v>585</v>
      </c>
      <c r="C181" s="145" t="s">
        <v>1426</v>
      </c>
      <c r="D181" s="146" t="s">
        <v>1427</v>
      </c>
      <c r="E181" s="106" t="s">
        <v>1194</v>
      </c>
      <c r="F181" s="105" t="s">
        <v>1424</v>
      </c>
      <c r="G181" s="199">
        <v>3.52</v>
      </c>
      <c r="H181" s="181">
        <v>93</v>
      </c>
      <c r="I181" s="123" t="s">
        <v>42</v>
      </c>
      <c r="K181" s="120" t="str">
        <f t="shared" si="4"/>
        <v>Giỏi</v>
      </c>
      <c r="L181" s="120" t="b">
        <f t="shared" si="5"/>
        <v>1</v>
      </c>
    </row>
    <row r="182" spans="1:17" s="15" customFormat="1" ht="15" x14ac:dyDescent="0.25">
      <c r="A182" s="109">
        <v>175</v>
      </c>
      <c r="B182" s="84" t="s">
        <v>582</v>
      </c>
      <c r="C182" s="145" t="s">
        <v>58</v>
      </c>
      <c r="D182" s="146" t="s">
        <v>11</v>
      </c>
      <c r="E182" s="106" t="s">
        <v>1265</v>
      </c>
      <c r="F182" s="105" t="s">
        <v>1424</v>
      </c>
      <c r="G182" s="199">
        <v>3.45</v>
      </c>
      <c r="H182" s="181">
        <v>93</v>
      </c>
      <c r="I182" s="123" t="s">
        <v>42</v>
      </c>
      <c r="K182" s="120" t="str">
        <f t="shared" si="4"/>
        <v>Giỏi</v>
      </c>
      <c r="L182" s="120" t="b">
        <f t="shared" si="5"/>
        <v>1</v>
      </c>
    </row>
    <row r="183" spans="1:17" s="15" customFormat="1" ht="15" x14ac:dyDescent="0.25">
      <c r="A183" s="65">
        <v>176</v>
      </c>
      <c r="B183" s="84" t="s">
        <v>590</v>
      </c>
      <c r="C183" s="145" t="s">
        <v>30</v>
      </c>
      <c r="D183" s="146" t="s">
        <v>118</v>
      </c>
      <c r="E183" s="106" t="s">
        <v>1428</v>
      </c>
      <c r="F183" s="105" t="s">
        <v>1424</v>
      </c>
      <c r="G183" s="199">
        <v>3.36</v>
      </c>
      <c r="H183" s="181">
        <v>93.5</v>
      </c>
      <c r="I183" s="123" t="s">
        <v>42</v>
      </c>
      <c r="K183" s="120" t="str">
        <f t="shared" si="4"/>
        <v>Giỏi</v>
      </c>
      <c r="L183" s="120" t="b">
        <f t="shared" si="5"/>
        <v>1</v>
      </c>
    </row>
    <row r="184" spans="1:17" s="15" customFormat="1" ht="15" x14ac:dyDescent="0.25">
      <c r="A184" s="65">
        <v>177</v>
      </c>
      <c r="B184" s="84" t="s">
        <v>1429</v>
      </c>
      <c r="C184" s="145" t="s">
        <v>105</v>
      </c>
      <c r="D184" s="146" t="s">
        <v>41</v>
      </c>
      <c r="E184" s="106" t="s">
        <v>1430</v>
      </c>
      <c r="F184" s="105" t="s">
        <v>1424</v>
      </c>
      <c r="G184" s="199">
        <v>3.34</v>
      </c>
      <c r="H184" s="181">
        <v>92</v>
      </c>
      <c r="I184" s="123" t="s">
        <v>42</v>
      </c>
      <c r="K184" s="120" t="str">
        <f t="shared" si="4"/>
        <v>Giỏi</v>
      </c>
      <c r="L184" s="120" t="b">
        <f t="shared" si="5"/>
        <v>1</v>
      </c>
    </row>
    <row r="185" spans="1:17" s="15" customFormat="1" ht="15" x14ac:dyDescent="0.25">
      <c r="A185" s="109">
        <v>178</v>
      </c>
      <c r="B185" s="84" t="s">
        <v>589</v>
      </c>
      <c r="C185" s="145" t="s">
        <v>1431</v>
      </c>
      <c r="D185" s="146" t="s">
        <v>123</v>
      </c>
      <c r="E185" s="106" t="s">
        <v>1432</v>
      </c>
      <c r="F185" s="105" t="s">
        <v>1424</v>
      </c>
      <c r="G185" s="199">
        <v>3.18</v>
      </c>
      <c r="H185" s="181">
        <v>91</v>
      </c>
      <c r="I185" s="123" t="s">
        <v>43</v>
      </c>
      <c r="K185" s="120" t="str">
        <f t="shared" si="4"/>
        <v>Khá</v>
      </c>
      <c r="L185" s="120" t="b">
        <f t="shared" si="5"/>
        <v>1</v>
      </c>
    </row>
    <row r="186" spans="1:17" s="15" customFormat="1" ht="15" x14ac:dyDescent="0.25">
      <c r="A186" s="65">
        <v>179</v>
      </c>
      <c r="B186" s="84" t="s">
        <v>1433</v>
      </c>
      <c r="C186" s="145" t="s">
        <v>35</v>
      </c>
      <c r="D186" s="146" t="s">
        <v>22</v>
      </c>
      <c r="E186" s="106" t="s">
        <v>1434</v>
      </c>
      <c r="F186" s="105" t="s">
        <v>1424</v>
      </c>
      <c r="G186" s="199">
        <v>2.76</v>
      </c>
      <c r="H186" s="181">
        <v>93</v>
      </c>
      <c r="I186" s="123" t="s">
        <v>43</v>
      </c>
      <c r="K186" s="120" t="str">
        <f t="shared" si="4"/>
        <v>Khá</v>
      </c>
      <c r="L186" s="120" t="b">
        <f t="shared" si="5"/>
        <v>1</v>
      </c>
    </row>
    <row r="187" spans="1:17" s="15" customFormat="1" ht="15" x14ac:dyDescent="0.25">
      <c r="A187" s="65">
        <v>180</v>
      </c>
      <c r="B187" s="84" t="s">
        <v>1435</v>
      </c>
      <c r="C187" s="145" t="s">
        <v>249</v>
      </c>
      <c r="D187" s="146" t="s">
        <v>5</v>
      </c>
      <c r="E187" s="106" t="s">
        <v>1436</v>
      </c>
      <c r="F187" s="105" t="s">
        <v>1424</v>
      </c>
      <c r="G187" s="199">
        <v>2.7</v>
      </c>
      <c r="H187" s="181">
        <v>89</v>
      </c>
      <c r="I187" s="123" t="s">
        <v>43</v>
      </c>
      <c r="K187" s="120" t="str">
        <f t="shared" si="4"/>
        <v>Khá</v>
      </c>
      <c r="L187" s="120" t="b">
        <f t="shared" si="5"/>
        <v>1</v>
      </c>
    </row>
    <row r="188" spans="1:17" s="15" customFormat="1" ht="15" x14ac:dyDescent="0.25">
      <c r="A188" s="109">
        <v>181</v>
      </c>
      <c r="B188" s="84" t="s">
        <v>1437</v>
      </c>
      <c r="C188" s="145" t="s">
        <v>1438</v>
      </c>
      <c r="D188" s="146" t="s">
        <v>16</v>
      </c>
      <c r="E188" s="106" t="s">
        <v>1439</v>
      </c>
      <c r="F188" s="105" t="s">
        <v>1424</v>
      </c>
      <c r="G188" s="199">
        <v>2.7</v>
      </c>
      <c r="H188" s="181">
        <v>92</v>
      </c>
      <c r="I188" s="123" t="s">
        <v>43</v>
      </c>
      <c r="K188" s="120" t="str">
        <f t="shared" si="4"/>
        <v>Khá</v>
      </c>
      <c r="L188" s="120" t="b">
        <f t="shared" si="5"/>
        <v>1</v>
      </c>
    </row>
    <row r="189" spans="1:17" s="15" customFormat="1" ht="15" x14ac:dyDescent="0.25">
      <c r="A189" s="65">
        <v>182</v>
      </c>
      <c r="B189" s="84" t="s">
        <v>1440</v>
      </c>
      <c r="C189" s="145" t="s">
        <v>1441</v>
      </c>
      <c r="D189" s="146" t="s">
        <v>38</v>
      </c>
      <c r="E189" s="106" t="s">
        <v>657</v>
      </c>
      <c r="F189" s="105" t="s">
        <v>1424</v>
      </c>
      <c r="G189" s="199">
        <v>2.5499999999999998</v>
      </c>
      <c r="H189" s="181">
        <v>82.5</v>
      </c>
      <c r="I189" s="123" t="s">
        <v>43</v>
      </c>
      <c r="K189" s="120" t="str">
        <f t="shared" si="4"/>
        <v>Khá</v>
      </c>
      <c r="L189" s="120" t="b">
        <f t="shared" si="5"/>
        <v>1</v>
      </c>
    </row>
    <row r="190" spans="1:17" s="15" customFormat="1" ht="15" x14ac:dyDescent="0.25">
      <c r="A190" s="65">
        <v>183</v>
      </c>
      <c r="B190" s="85" t="s">
        <v>615</v>
      </c>
      <c r="C190" s="147" t="s">
        <v>616</v>
      </c>
      <c r="D190" s="148" t="s">
        <v>41</v>
      </c>
      <c r="E190" s="107" t="s">
        <v>1159</v>
      </c>
      <c r="F190" s="105" t="s">
        <v>1442</v>
      </c>
      <c r="G190" s="200">
        <v>3.73</v>
      </c>
      <c r="H190" s="182">
        <v>95</v>
      </c>
      <c r="I190" s="110" t="s">
        <v>40</v>
      </c>
      <c r="J190" s="52"/>
      <c r="K190" s="120" t="str">
        <f t="shared" si="4"/>
        <v>Xuất sắc</v>
      </c>
      <c r="L190" s="120" t="b">
        <f t="shared" si="5"/>
        <v>1</v>
      </c>
    </row>
    <row r="191" spans="1:17" s="15" customFormat="1" ht="15" x14ac:dyDescent="0.25">
      <c r="A191" s="109">
        <v>184</v>
      </c>
      <c r="B191" s="85" t="s">
        <v>625</v>
      </c>
      <c r="C191" s="147" t="s">
        <v>626</v>
      </c>
      <c r="D191" s="148" t="s">
        <v>65</v>
      </c>
      <c r="E191" s="107" t="s">
        <v>1180</v>
      </c>
      <c r="F191" s="105" t="s">
        <v>1442</v>
      </c>
      <c r="G191" s="200">
        <v>3.61</v>
      </c>
      <c r="H191" s="182">
        <v>92.5</v>
      </c>
      <c r="I191" s="110" t="s">
        <v>40</v>
      </c>
      <c r="J191" s="52"/>
      <c r="K191" s="120" t="str">
        <f t="shared" si="4"/>
        <v>Xuất sắc</v>
      </c>
      <c r="L191" s="120" t="b">
        <f t="shared" si="5"/>
        <v>1</v>
      </c>
    </row>
    <row r="192" spans="1:17" s="15" customFormat="1" ht="15" x14ac:dyDescent="0.25">
      <c r="A192" s="65">
        <v>185</v>
      </c>
      <c r="B192" s="85" t="s">
        <v>628</v>
      </c>
      <c r="C192" s="147" t="s">
        <v>1443</v>
      </c>
      <c r="D192" s="148" t="s">
        <v>85</v>
      </c>
      <c r="E192" s="107" t="s">
        <v>1444</v>
      </c>
      <c r="F192" s="105" t="s">
        <v>1442</v>
      </c>
      <c r="G192" s="200">
        <v>3.58</v>
      </c>
      <c r="H192" s="182">
        <v>92.5</v>
      </c>
      <c r="I192" s="110" t="s">
        <v>42</v>
      </c>
      <c r="J192" s="52"/>
      <c r="K192" s="120" t="str">
        <f t="shared" si="4"/>
        <v>Giỏi</v>
      </c>
      <c r="L192" s="120" t="b">
        <f t="shared" si="5"/>
        <v>1</v>
      </c>
    </row>
    <row r="193" spans="1:12" s="15" customFormat="1" ht="15" x14ac:dyDescent="0.25">
      <c r="A193" s="65">
        <v>186</v>
      </c>
      <c r="B193" s="85" t="s">
        <v>617</v>
      </c>
      <c r="C193" s="217" t="s">
        <v>18</v>
      </c>
      <c r="D193" s="148" t="s">
        <v>19</v>
      </c>
      <c r="E193" s="107" t="s">
        <v>1445</v>
      </c>
      <c r="F193" s="105" t="s">
        <v>1442</v>
      </c>
      <c r="G193" s="200">
        <v>3.52</v>
      </c>
      <c r="H193" s="182">
        <v>87.5</v>
      </c>
      <c r="I193" s="110" t="s">
        <v>42</v>
      </c>
      <c r="J193" s="52"/>
      <c r="K193" s="120" t="str">
        <f t="shared" si="4"/>
        <v>Giỏi</v>
      </c>
      <c r="L193" s="120" t="b">
        <f t="shared" si="5"/>
        <v>1</v>
      </c>
    </row>
    <row r="194" spans="1:12" s="15" customFormat="1" ht="15" x14ac:dyDescent="0.25">
      <c r="A194" s="109">
        <v>187</v>
      </c>
      <c r="B194" s="86" t="s">
        <v>620</v>
      </c>
      <c r="C194" s="147" t="s">
        <v>35</v>
      </c>
      <c r="D194" s="148" t="s">
        <v>316</v>
      </c>
      <c r="E194" s="107" t="s">
        <v>428</v>
      </c>
      <c r="F194" s="105" t="s">
        <v>1442</v>
      </c>
      <c r="G194" s="200">
        <v>3.42</v>
      </c>
      <c r="H194" s="182">
        <v>93.5</v>
      </c>
      <c r="I194" s="110" t="s">
        <v>42</v>
      </c>
      <c r="J194" s="52"/>
      <c r="K194" s="120" t="str">
        <f t="shared" si="4"/>
        <v>Giỏi</v>
      </c>
      <c r="L194" s="120" t="b">
        <f t="shared" si="5"/>
        <v>1</v>
      </c>
    </row>
    <row r="195" spans="1:12" s="15" customFormat="1" ht="15" x14ac:dyDescent="0.25">
      <c r="A195" s="65">
        <v>188</v>
      </c>
      <c r="B195" s="85" t="s">
        <v>627</v>
      </c>
      <c r="C195" s="147" t="s">
        <v>341</v>
      </c>
      <c r="D195" s="148" t="s">
        <v>38</v>
      </c>
      <c r="E195" s="107" t="s">
        <v>1446</v>
      </c>
      <c r="F195" s="105" t="s">
        <v>1442</v>
      </c>
      <c r="G195" s="200">
        <v>3.42</v>
      </c>
      <c r="H195" s="182">
        <v>92.5</v>
      </c>
      <c r="I195" s="110" t="s">
        <v>42</v>
      </c>
      <c r="J195" s="52"/>
      <c r="K195" s="120" t="str">
        <f t="shared" si="4"/>
        <v>Giỏi</v>
      </c>
      <c r="L195" s="120" t="b">
        <f t="shared" si="5"/>
        <v>1</v>
      </c>
    </row>
    <row r="196" spans="1:12" s="15" customFormat="1" ht="15" x14ac:dyDescent="0.25">
      <c r="A196" s="65">
        <v>189</v>
      </c>
      <c r="B196" s="85" t="s">
        <v>613</v>
      </c>
      <c r="C196" s="147" t="s">
        <v>614</v>
      </c>
      <c r="D196" s="148" t="s">
        <v>248</v>
      </c>
      <c r="E196" s="107" t="s">
        <v>1194</v>
      </c>
      <c r="F196" s="105" t="s">
        <v>1442</v>
      </c>
      <c r="G196" s="200">
        <v>3.33</v>
      </c>
      <c r="H196" s="182">
        <v>93.5</v>
      </c>
      <c r="I196" s="110" t="s">
        <v>42</v>
      </c>
      <c r="J196" s="52"/>
      <c r="K196" s="120" t="str">
        <f t="shared" si="4"/>
        <v>Giỏi</v>
      </c>
      <c r="L196" s="120" t="b">
        <f t="shared" si="5"/>
        <v>1</v>
      </c>
    </row>
    <row r="197" spans="1:12" s="15" customFormat="1" ht="15" x14ac:dyDescent="0.25">
      <c r="A197" s="109">
        <v>190</v>
      </c>
      <c r="B197" s="87" t="s">
        <v>1447</v>
      </c>
      <c r="C197" s="147" t="s">
        <v>6</v>
      </c>
      <c r="D197" s="148" t="s">
        <v>24</v>
      </c>
      <c r="E197" s="107" t="s">
        <v>1448</v>
      </c>
      <c r="F197" s="105" t="s">
        <v>1442</v>
      </c>
      <c r="G197" s="200">
        <v>3.2</v>
      </c>
      <c r="H197" s="182">
        <v>89.5</v>
      </c>
      <c r="I197" s="110" t="s">
        <v>42</v>
      </c>
      <c r="J197" s="52"/>
      <c r="K197" s="120" t="str">
        <f t="shared" si="4"/>
        <v>Giỏi</v>
      </c>
      <c r="L197" s="120" t="b">
        <f t="shared" si="5"/>
        <v>1</v>
      </c>
    </row>
    <row r="198" spans="1:12" s="15" customFormat="1" ht="15" x14ac:dyDescent="0.25">
      <c r="A198" s="65">
        <v>191</v>
      </c>
      <c r="B198" s="85" t="s">
        <v>618</v>
      </c>
      <c r="C198" s="147" t="s">
        <v>619</v>
      </c>
      <c r="D198" s="148" t="s">
        <v>41</v>
      </c>
      <c r="E198" s="107" t="s">
        <v>1449</v>
      </c>
      <c r="F198" s="105" t="s">
        <v>1442</v>
      </c>
      <c r="G198" s="200">
        <v>3.18</v>
      </c>
      <c r="H198" s="182">
        <v>90</v>
      </c>
      <c r="I198" s="110" t="s">
        <v>43</v>
      </c>
      <c r="J198" s="52"/>
      <c r="K198" s="120" t="str">
        <f t="shared" si="4"/>
        <v>Khá</v>
      </c>
      <c r="L198" s="120" t="b">
        <f t="shared" si="5"/>
        <v>1</v>
      </c>
    </row>
    <row r="199" spans="1:12" s="15" customFormat="1" ht="15" x14ac:dyDescent="0.25">
      <c r="A199" s="65">
        <v>192</v>
      </c>
      <c r="B199" s="85" t="s">
        <v>623</v>
      </c>
      <c r="C199" s="147" t="s">
        <v>336</v>
      </c>
      <c r="D199" s="148" t="s">
        <v>66</v>
      </c>
      <c r="E199" s="107" t="s">
        <v>1450</v>
      </c>
      <c r="F199" s="105" t="s">
        <v>1442</v>
      </c>
      <c r="G199" s="200">
        <v>3.12</v>
      </c>
      <c r="H199" s="182">
        <v>92.5</v>
      </c>
      <c r="I199" s="110" t="s">
        <v>43</v>
      </c>
      <c r="J199" s="149"/>
      <c r="K199" s="120" t="str">
        <f t="shared" si="4"/>
        <v>Khá</v>
      </c>
      <c r="L199" s="120" t="b">
        <f t="shared" si="5"/>
        <v>1</v>
      </c>
    </row>
    <row r="200" spans="1:12" s="15" customFormat="1" ht="15" x14ac:dyDescent="0.25">
      <c r="A200" s="109">
        <v>193</v>
      </c>
      <c r="B200" s="87" t="s">
        <v>621</v>
      </c>
      <c r="C200" s="147" t="s">
        <v>622</v>
      </c>
      <c r="D200" s="148" t="s">
        <v>69</v>
      </c>
      <c r="E200" s="107" t="s">
        <v>1451</v>
      </c>
      <c r="F200" s="105" t="s">
        <v>1442</v>
      </c>
      <c r="G200" s="200">
        <v>3.03</v>
      </c>
      <c r="H200" s="182">
        <v>91</v>
      </c>
      <c r="I200" s="110" t="s">
        <v>43</v>
      </c>
      <c r="J200" s="52"/>
      <c r="K200" s="120" t="str">
        <f t="shared" si="4"/>
        <v>Khá</v>
      </c>
      <c r="L200" s="120" t="b">
        <f t="shared" si="5"/>
        <v>1</v>
      </c>
    </row>
    <row r="201" spans="1:12" s="15" customFormat="1" ht="15" x14ac:dyDescent="0.25">
      <c r="A201" s="65">
        <v>194</v>
      </c>
      <c r="B201" s="85" t="s">
        <v>624</v>
      </c>
      <c r="C201" s="147" t="s">
        <v>259</v>
      </c>
      <c r="D201" s="148" t="s">
        <v>11</v>
      </c>
      <c r="E201" s="107" t="s">
        <v>1452</v>
      </c>
      <c r="F201" s="105" t="s">
        <v>1442</v>
      </c>
      <c r="G201" s="200">
        <v>2.94</v>
      </c>
      <c r="H201" s="182">
        <v>85</v>
      </c>
      <c r="I201" s="110" t="s">
        <v>43</v>
      </c>
      <c r="J201" s="52"/>
      <c r="K201" s="120" t="str">
        <f t="shared" ref="K201:K264" si="6">IF(AND(G201&gt;=3.6,H201&gt;=90),"Xuất sắc",IF(AND(G201&gt;=3.2,H201&gt;=80),"Giỏi","Khá"))</f>
        <v>Khá</v>
      </c>
      <c r="L201" s="120" t="b">
        <f t="shared" ref="L201:L264" si="7">I201=K201</f>
        <v>1</v>
      </c>
    </row>
    <row r="202" spans="1:12" s="15" customFormat="1" ht="15" x14ac:dyDescent="0.25">
      <c r="A202" s="65">
        <v>195</v>
      </c>
      <c r="B202" s="88" t="s">
        <v>1453</v>
      </c>
      <c r="C202" s="147" t="s">
        <v>1454</v>
      </c>
      <c r="D202" s="148" t="s">
        <v>31</v>
      </c>
      <c r="E202" s="107" t="s">
        <v>1455</v>
      </c>
      <c r="F202" s="105" t="s">
        <v>1442</v>
      </c>
      <c r="G202" s="200">
        <v>2.85</v>
      </c>
      <c r="H202" s="182">
        <v>75</v>
      </c>
      <c r="I202" s="110" t="s">
        <v>43</v>
      </c>
      <c r="J202" s="52"/>
      <c r="K202" s="120" t="str">
        <f t="shared" si="6"/>
        <v>Khá</v>
      </c>
      <c r="L202" s="120" t="b">
        <f t="shared" si="7"/>
        <v>1</v>
      </c>
    </row>
    <row r="203" spans="1:12" s="15" customFormat="1" ht="15" x14ac:dyDescent="0.25">
      <c r="A203" s="109">
        <v>196</v>
      </c>
      <c r="B203" s="85" t="s">
        <v>638</v>
      </c>
      <c r="C203" s="147" t="s">
        <v>639</v>
      </c>
      <c r="D203" s="148" t="s">
        <v>63</v>
      </c>
      <c r="E203" s="107" t="s">
        <v>1456</v>
      </c>
      <c r="F203" s="105" t="s">
        <v>1442</v>
      </c>
      <c r="G203" s="200">
        <v>2.52</v>
      </c>
      <c r="H203" s="182">
        <v>80</v>
      </c>
      <c r="I203" s="110" t="s">
        <v>43</v>
      </c>
      <c r="J203" s="52"/>
      <c r="K203" s="120" t="str">
        <f t="shared" si="6"/>
        <v>Khá</v>
      </c>
      <c r="L203" s="120" t="b">
        <f t="shared" si="7"/>
        <v>1</v>
      </c>
    </row>
    <row r="204" spans="1:12" s="15" customFormat="1" ht="15" x14ac:dyDescent="0.25">
      <c r="A204" s="65">
        <v>197</v>
      </c>
      <c r="B204" s="89" t="s">
        <v>1457</v>
      </c>
      <c r="C204" s="150" t="s">
        <v>1168</v>
      </c>
      <c r="D204" s="151" t="s">
        <v>394</v>
      </c>
      <c r="E204" s="107" t="s">
        <v>667</v>
      </c>
      <c r="F204" s="105" t="s">
        <v>1442</v>
      </c>
      <c r="G204" s="197">
        <v>2.67</v>
      </c>
      <c r="H204" s="183">
        <v>82.5</v>
      </c>
      <c r="I204" s="123" t="s">
        <v>43</v>
      </c>
      <c r="J204" s="52"/>
      <c r="K204" s="120" t="str">
        <f t="shared" si="6"/>
        <v>Khá</v>
      </c>
      <c r="L204" s="120" t="b">
        <f t="shared" si="7"/>
        <v>1</v>
      </c>
    </row>
    <row r="205" spans="1:12" s="15" customFormat="1" ht="15" x14ac:dyDescent="0.25">
      <c r="A205" s="65">
        <v>198</v>
      </c>
      <c r="B205" s="90" t="s">
        <v>1458</v>
      </c>
      <c r="C205" s="152" t="s">
        <v>52</v>
      </c>
      <c r="D205" s="129" t="s">
        <v>69</v>
      </c>
      <c r="E205" s="108" t="s">
        <v>566</v>
      </c>
      <c r="F205" s="105" t="s">
        <v>1459</v>
      </c>
      <c r="G205" s="201">
        <v>3.67</v>
      </c>
      <c r="H205" s="180">
        <v>90</v>
      </c>
      <c r="I205" s="153" t="s">
        <v>40</v>
      </c>
      <c r="K205" s="120" t="str">
        <f t="shared" si="6"/>
        <v>Xuất sắc</v>
      </c>
      <c r="L205" s="120" t="b">
        <f t="shared" si="7"/>
        <v>1</v>
      </c>
    </row>
    <row r="206" spans="1:12" s="15" customFormat="1" ht="15" x14ac:dyDescent="0.25">
      <c r="A206" s="109">
        <v>199</v>
      </c>
      <c r="B206" s="90" t="s">
        <v>643</v>
      </c>
      <c r="C206" s="152" t="s">
        <v>341</v>
      </c>
      <c r="D206" s="129" t="s">
        <v>14</v>
      </c>
      <c r="E206" s="108" t="s">
        <v>644</v>
      </c>
      <c r="F206" s="105" t="s">
        <v>1459</v>
      </c>
      <c r="G206" s="201">
        <v>3.21</v>
      </c>
      <c r="H206" s="180">
        <v>93</v>
      </c>
      <c r="I206" s="153" t="s">
        <v>42</v>
      </c>
      <c r="K206" s="120" t="str">
        <f t="shared" si="6"/>
        <v>Giỏi</v>
      </c>
      <c r="L206" s="120" t="b">
        <f t="shared" si="7"/>
        <v>1</v>
      </c>
    </row>
    <row r="207" spans="1:12" s="15" customFormat="1" ht="15" x14ac:dyDescent="0.25">
      <c r="A207" s="65">
        <v>200</v>
      </c>
      <c r="B207" s="90" t="s">
        <v>595</v>
      </c>
      <c r="C207" s="152" t="s">
        <v>21</v>
      </c>
      <c r="D207" s="129" t="s">
        <v>16</v>
      </c>
      <c r="E207" s="108" t="s">
        <v>596</v>
      </c>
      <c r="F207" s="105" t="s">
        <v>1459</v>
      </c>
      <c r="G207" s="201">
        <v>3.27</v>
      </c>
      <c r="H207" s="180">
        <v>95</v>
      </c>
      <c r="I207" s="153" t="s">
        <v>42</v>
      </c>
      <c r="K207" s="120" t="str">
        <f t="shared" si="6"/>
        <v>Giỏi</v>
      </c>
      <c r="L207" s="120" t="b">
        <f t="shared" si="7"/>
        <v>1</v>
      </c>
    </row>
    <row r="208" spans="1:12" s="15" customFormat="1" ht="15" x14ac:dyDescent="0.25">
      <c r="A208" s="65">
        <v>201</v>
      </c>
      <c r="B208" s="90" t="s">
        <v>651</v>
      </c>
      <c r="C208" s="152" t="s">
        <v>88</v>
      </c>
      <c r="D208" s="129" t="s">
        <v>19</v>
      </c>
      <c r="E208" s="108" t="s">
        <v>652</v>
      </c>
      <c r="F208" s="105" t="s">
        <v>1459</v>
      </c>
      <c r="G208" s="201">
        <v>3.3</v>
      </c>
      <c r="H208" s="180">
        <v>88.5</v>
      </c>
      <c r="I208" s="153" t="s">
        <v>42</v>
      </c>
      <c r="K208" s="120" t="str">
        <f t="shared" si="6"/>
        <v>Giỏi</v>
      </c>
      <c r="L208" s="120" t="b">
        <f t="shared" si="7"/>
        <v>1</v>
      </c>
    </row>
    <row r="209" spans="1:12" s="15" customFormat="1" ht="15" x14ac:dyDescent="0.25">
      <c r="A209" s="109">
        <v>202</v>
      </c>
      <c r="B209" s="90" t="s">
        <v>648</v>
      </c>
      <c r="C209" s="152" t="s">
        <v>649</v>
      </c>
      <c r="D209" s="129" t="s">
        <v>72</v>
      </c>
      <c r="E209" s="108" t="s">
        <v>650</v>
      </c>
      <c r="F209" s="105" t="s">
        <v>1459</v>
      </c>
      <c r="G209" s="201">
        <v>3.36</v>
      </c>
      <c r="H209" s="180">
        <v>89.5</v>
      </c>
      <c r="I209" s="153" t="s">
        <v>42</v>
      </c>
      <c r="K209" s="120" t="str">
        <f t="shared" si="6"/>
        <v>Giỏi</v>
      </c>
      <c r="L209" s="120" t="b">
        <f t="shared" si="7"/>
        <v>1</v>
      </c>
    </row>
    <row r="210" spans="1:12" s="15" customFormat="1" ht="15" x14ac:dyDescent="0.25">
      <c r="A210" s="65">
        <v>203</v>
      </c>
      <c r="B210" s="90" t="s">
        <v>655</v>
      </c>
      <c r="C210" s="152" t="s">
        <v>76</v>
      </c>
      <c r="D210" s="129" t="s">
        <v>73</v>
      </c>
      <c r="E210" s="108" t="s">
        <v>656</v>
      </c>
      <c r="F210" s="105" t="s">
        <v>1459</v>
      </c>
      <c r="G210" s="201">
        <v>3.39</v>
      </c>
      <c r="H210" s="180">
        <v>89</v>
      </c>
      <c r="I210" s="153" t="s">
        <v>42</v>
      </c>
      <c r="K210" s="120" t="str">
        <f t="shared" si="6"/>
        <v>Giỏi</v>
      </c>
      <c r="L210" s="120" t="b">
        <f t="shared" si="7"/>
        <v>1</v>
      </c>
    </row>
    <row r="211" spans="1:12" s="15" customFormat="1" ht="15" x14ac:dyDescent="0.25">
      <c r="A211" s="65">
        <v>204</v>
      </c>
      <c r="B211" s="90" t="s">
        <v>658</v>
      </c>
      <c r="C211" s="152" t="s">
        <v>285</v>
      </c>
      <c r="D211" s="129" t="s">
        <v>122</v>
      </c>
      <c r="E211" s="108" t="s">
        <v>659</v>
      </c>
      <c r="F211" s="105" t="s">
        <v>1459</v>
      </c>
      <c r="G211" s="201">
        <v>3.45</v>
      </c>
      <c r="H211" s="180">
        <v>90</v>
      </c>
      <c r="I211" s="153" t="s">
        <v>42</v>
      </c>
      <c r="K211" s="120" t="str">
        <f t="shared" si="6"/>
        <v>Giỏi</v>
      </c>
      <c r="L211" s="120" t="b">
        <f t="shared" si="7"/>
        <v>1</v>
      </c>
    </row>
    <row r="212" spans="1:12" s="15" customFormat="1" ht="15" x14ac:dyDescent="0.25">
      <c r="A212" s="109">
        <v>205</v>
      </c>
      <c r="B212" s="90" t="s">
        <v>1460</v>
      </c>
      <c r="C212" s="152" t="s">
        <v>17</v>
      </c>
      <c r="D212" s="129" t="s">
        <v>1461</v>
      </c>
      <c r="E212" s="108" t="s">
        <v>1462</v>
      </c>
      <c r="F212" s="105" t="s">
        <v>1459</v>
      </c>
      <c r="G212" s="201">
        <v>2.7</v>
      </c>
      <c r="H212" s="180">
        <v>84.5</v>
      </c>
      <c r="I212" s="153" t="s">
        <v>43</v>
      </c>
      <c r="K212" s="120" t="str">
        <f t="shared" si="6"/>
        <v>Khá</v>
      </c>
      <c r="L212" s="120" t="b">
        <f t="shared" si="7"/>
        <v>1</v>
      </c>
    </row>
    <row r="213" spans="1:12" s="15" customFormat="1" ht="15" x14ac:dyDescent="0.25">
      <c r="A213" s="65">
        <v>206</v>
      </c>
      <c r="B213" s="90" t="s">
        <v>1463</v>
      </c>
      <c r="C213" s="152" t="s">
        <v>1464</v>
      </c>
      <c r="D213" s="129" t="s">
        <v>16</v>
      </c>
      <c r="E213" s="108" t="s">
        <v>1465</v>
      </c>
      <c r="F213" s="105" t="s">
        <v>1459</v>
      </c>
      <c r="G213" s="201">
        <v>2.76</v>
      </c>
      <c r="H213" s="180">
        <v>86.5</v>
      </c>
      <c r="I213" s="153" t="s">
        <v>43</v>
      </c>
      <c r="K213" s="120" t="str">
        <f t="shared" si="6"/>
        <v>Khá</v>
      </c>
      <c r="L213" s="120" t="b">
        <f t="shared" si="7"/>
        <v>1</v>
      </c>
    </row>
    <row r="214" spans="1:12" s="15" customFormat="1" ht="15" x14ac:dyDescent="0.25">
      <c r="A214" s="65">
        <v>207</v>
      </c>
      <c r="B214" s="90" t="s">
        <v>1466</v>
      </c>
      <c r="C214" s="152" t="s">
        <v>1467</v>
      </c>
      <c r="D214" s="129" t="s">
        <v>60</v>
      </c>
      <c r="E214" s="108" t="s">
        <v>1468</v>
      </c>
      <c r="F214" s="105" t="s">
        <v>1459</v>
      </c>
      <c r="G214" s="201">
        <v>2.94</v>
      </c>
      <c r="H214" s="180">
        <v>86.5</v>
      </c>
      <c r="I214" s="153" t="s">
        <v>43</v>
      </c>
      <c r="K214" s="120" t="str">
        <f t="shared" si="6"/>
        <v>Khá</v>
      </c>
      <c r="L214" s="120" t="b">
        <f t="shared" si="7"/>
        <v>1</v>
      </c>
    </row>
    <row r="215" spans="1:12" s="15" customFormat="1" ht="15" x14ac:dyDescent="0.25">
      <c r="A215" s="109">
        <v>208</v>
      </c>
      <c r="B215" s="90" t="s">
        <v>660</v>
      </c>
      <c r="C215" s="152" t="s">
        <v>332</v>
      </c>
      <c r="D215" s="129" t="s">
        <v>99</v>
      </c>
      <c r="E215" s="108" t="s">
        <v>578</v>
      </c>
      <c r="F215" s="105" t="s">
        <v>1459</v>
      </c>
      <c r="G215" s="201">
        <v>3.03</v>
      </c>
      <c r="H215" s="180">
        <v>85</v>
      </c>
      <c r="I215" s="153" t="s">
        <v>43</v>
      </c>
      <c r="K215" s="120" t="str">
        <f t="shared" si="6"/>
        <v>Khá</v>
      </c>
      <c r="L215" s="120" t="b">
        <f t="shared" si="7"/>
        <v>1</v>
      </c>
    </row>
    <row r="216" spans="1:12" s="15" customFormat="1" ht="15" x14ac:dyDescent="0.25">
      <c r="A216" s="65">
        <v>209</v>
      </c>
      <c r="B216" s="90" t="s">
        <v>606</v>
      </c>
      <c r="C216" s="152" t="s">
        <v>607</v>
      </c>
      <c r="D216" s="129" t="s">
        <v>608</v>
      </c>
      <c r="E216" s="108" t="s">
        <v>1469</v>
      </c>
      <c r="F216" s="105" t="s">
        <v>1459</v>
      </c>
      <c r="G216" s="201">
        <v>3.12</v>
      </c>
      <c r="H216" s="180">
        <v>98</v>
      </c>
      <c r="I216" s="153" t="s">
        <v>43</v>
      </c>
      <c r="K216" s="120" t="str">
        <f t="shared" si="6"/>
        <v>Khá</v>
      </c>
      <c r="L216" s="120" t="b">
        <f t="shared" si="7"/>
        <v>1</v>
      </c>
    </row>
    <row r="217" spans="1:12" s="15" customFormat="1" ht="15" x14ac:dyDescent="0.25">
      <c r="A217" s="65">
        <v>210</v>
      </c>
      <c r="B217" s="90" t="s">
        <v>664</v>
      </c>
      <c r="C217" s="152" t="s">
        <v>665</v>
      </c>
      <c r="D217" s="129" t="s">
        <v>16</v>
      </c>
      <c r="E217" s="108" t="s">
        <v>666</v>
      </c>
      <c r="F217" s="105" t="s">
        <v>1459</v>
      </c>
      <c r="G217" s="201">
        <v>3.18</v>
      </c>
      <c r="H217" s="180">
        <v>87</v>
      </c>
      <c r="I217" s="153" t="s">
        <v>43</v>
      </c>
      <c r="K217" s="120" t="str">
        <f t="shared" si="6"/>
        <v>Khá</v>
      </c>
      <c r="L217" s="120" t="b">
        <f t="shared" si="7"/>
        <v>1</v>
      </c>
    </row>
    <row r="218" spans="1:12" s="15" customFormat="1" ht="15" x14ac:dyDescent="0.25">
      <c r="A218" s="109">
        <v>211</v>
      </c>
      <c r="B218" s="90" t="s">
        <v>1470</v>
      </c>
      <c r="C218" s="152" t="s">
        <v>424</v>
      </c>
      <c r="D218" s="129" t="s">
        <v>62</v>
      </c>
      <c r="E218" s="108" t="s">
        <v>1471</v>
      </c>
      <c r="F218" s="105" t="s">
        <v>1459</v>
      </c>
      <c r="G218" s="201">
        <v>2.73</v>
      </c>
      <c r="H218" s="180">
        <v>85</v>
      </c>
      <c r="I218" s="153" t="s">
        <v>43</v>
      </c>
      <c r="K218" s="120" t="str">
        <f t="shared" si="6"/>
        <v>Khá</v>
      </c>
      <c r="L218" s="120" t="b">
        <f t="shared" si="7"/>
        <v>1</v>
      </c>
    </row>
    <row r="219" spans="1:12" s="15" customFormat="1" ht="15" x14ac:dyDescent="0.25">
      <c r="A219" s="65">
        <v>212</v>
      </c>
      <c r="B219" s="80" t="s">
        <v>558</v>
      </c>
      <c r="C219" s="130" t="s">
        <v>314</v>
      </c>
      <c r="D219" s="131" t="s">
        <v>69</v>
      </c>
      <c r="E219" s="109" t="s">
        <v>559</v>
      </c>
      <c r="F219" s="109" t="s">
        <v>1862</v>
      </c>
      <c r="G219" s="202">
        <v>3.94</v>
      </c>
      <c r="H219" s="178">
        <v>96</v>
      </c>
      <c r="I219" s="123" t="s">
        <v>40</v>
      </c>
      <c r="K219" s="120" t="str">
        <f t="shared" si="6"/>
        <v>Xuất sắc</v>
      </c>
      <c r="L219" s="120" t="b">
        <f t="shared" si="7"/>
        <v>1</v>
      </c>
    </row>
    <row r="220" spans="1:12" s="15" customFormat="1" ht="15" x14ac:dyDescent="0.25">
      <c r="A220" s="65">
        <v>213</v>
      </c>
      <c r="B220" s="86" t="s">
        <v>567</v>
      </c>
      <c r="C220" s="154" t="s">
        <v>105</v>
      </c>
      <c r="D220" s="155" t="s">
        <v>24</v>
      </c>
      <c r="E220" s="109" t="s">
        <v>568</v>
      </c>
      <c r="F220" s="109" t="s">
        <v>1862</v>
      </c>
      <c r="G220" s="200">
        <v>3.82</v>
      </c>
      <c r="H220" s="179">
        <v>95</v>
      </c>
      <c r="I220" s="110" t="s">
        <v>40</v>
      </c>
      <c r="K220" s="120" t="str">
        <f t="shared" si="6"/>
        <v>Xuất sắc</v>
      </c>
      <c r="L220" s="120" t="b">
        <f t="shared" si="7"/>
        <v>1</v>
      </c>
    </row>
    <row r="221" spans="1:12" s="15" customFormat="1" ht="15" x14ac:dyDescent="0.25">
      <c r="A221" s="109">
        <v>214</v>
      </c>
      <c r="B221" s="86" t="s">
        <v>605</v>
      </c>
      <c r="C221" s="154" t="s">
        <v>1472</v>
      </c>
      <c r="D221" s="155" t="s">
        <v>19</v>
      </c>
      <c r="E221" s="109" t="s">
        <v>788</v>
      </c>
      <c r="F221" s="109" t="s">
        <v>1862</v>
      </c>
      <c r="G221" s="203">
        <v>3.61</v>
      </c>
      <c r="H221" s="184">
        <v>90</v>
      </c>
      <c r="I221" s="110" t="s">
        <v>40</v>
      </c>
      <c r="K221" s="120" t="str">
        <f t="shared" si="6"/>
        <v>Xuất sắc</v>
      </c>
      <c r="L221" s="120" t="b">
        <f t="shared" si="7"/>
        <v>1</v>
      </c>
    </row>
    <row r="222" spans="1:12" s="15" customFormat="1" ht="15" x14ac:dyDescent="0.25">
      <c r="A222" s="65">
        <v>215</v>
      </c>
      <c r="B222" s="86" t="s">
        <v>591</v>
      </c>
      <c r="C222" s="154" t="s">
        <v>1473</v>
      </c>
      <c r="D222" s="155" t="s">
        <v>81</v>
      </c>
      <c r="E222" s="109" t="s">
        <v>592</v>
      </c>
      <c r="F222" s="109" t="s">
        <v>1862</v>
      </c>
      <c r="G222" s="203">
        <v>3.6</v>
      </c>
      <c r="H222" s="184">
        <v>91</v>
      </c>
      <c r="I222" s="110" t="s">
        <v>40</v>
      </c>
      <c r="K222" s="120" t="str">
        <f t="shared" si="6"/>
        <v>Xuất sắc</v>
      </c>
      <c r="L222" s="120" t="b">
        <f t="shared" si="7"/>
        <v>1</v>
      </c>
    </row>
    <row r="223" spans="1:12" s="15" customFormat="1" ht="15" x14ac:dyDescent="0.25">
      <c r="A223" s="65">
        <v>216</v>
      </c>
      <c r="B223" s="86" t="s">
        <v>1474</v>
      </c>
      <c r="C223" s="154" t="s">
        <v>17</v>
      </c>
      <c r="D223" s="155" t="s">
        <v>390</v>
      </c>
      <c r="E223" s="109" t="s">
        <v>1475</v>
      </c>
      <c r="F223" s="109" t="s">
        <v>1862</v>
      </c>
      <c r="G223" s="203">
        <v>3.24</v>
      </c>
      <c r="H223" s="184">
        <v>81</v>
      </c>
      <c r="I223" s="110" t="s">
        <v>42</v>
      </c>
      <c r="K223" s="120" t="str">
        <f t="shared" si="6"/>
        <v>Giỏi</v>
      </c>
      <c r="L223" s="120" t="b">
        <f t="shared" si="7"/>
        <v>1</v>
      </c>
    </row>
    <row r="224" spans="1:12" s="15" customFormat="1" ht="15" x14ac:dyDescent="0.25">
      <c r="A224" s="109">
        <v>217</v>
      </c>
      <c r="B224" s="86" t="s">
        <v>565</v>
      </c>
      <c r="C224" s="154" t="s">
        <v>313</v>
      </c>
      <c r="D224" s="155" t="s">
        <v>29</v>
      </c>
      <c r="E224" s="109" t="s">
        <v>566</v>
      </c>
      <c r="F224" s="109" t="s">
        <v>1862</v>
      </c>
      <c r="G224" s="203">
        <v>3.33</v>
      </c>
      <c r="H224" s="184">
        <v>96</v>
      </c>
      <c r="I224" s="110" t="s">
        <v>42</v>
      </c>
      <c r="K224" s="120" t="str">
        <f t="shared" si="6"/>
        <v>Giỏi</v>
      </c>
      <c r="L224" s="120" t="b">
        <f t="shared" si="7"/>
        <v>1</v>
      </c>
    </row>
    <row r="225" spans="1:12" s="15" customFormat="1" ht="30" x14ac:dyDescent="0.25">
      <c r="A225" s="65">
        <v>218</v>
      </c>
      <c r="B225" s="86" t="s">
        <v>599</v>
      </c>
      <c r="C225" s="215" t="s">
        <v>600</v>
      </c>
      <c r="D225" s="155" t="s">
        <v>69</v>
      </c>
      <c r="E225" s="109" t="s">
        <v>601</v>
      </c>
      <c r="F225" s="109" t="s">
        <v>1862</v>
      </c>
      <c r="G225" s="203">
        <v>3.37</v>
      </c>
      <c r="H225" s="184">
        <v>91</v>
      </c>
      <c r="I225" s="110" t="s">
        <v>42</v>
      </c>
      <c r="K225" s="120" t="str">
        <f t="shared" si="6"/>
        <v>Giỏi</v>
      </c>
      <c r="L225" s="120" t="b">
        <f t="shared" si="7"/>
        <v>1</v>
      </c>
    </row>
    <row r="226" spans="1:12" s="15" customFormat="1" ht="15" x14ac:dyDescent="0.25">
      <c r="A226" s="65">
        <v>219</v>
      </c>
      <c r="B226" s="86" t="s">
        <v>560</v>
      </c>
      <c r="C226" s="154" t="s">
        <v>178</v>
      </c>
      <c r="D226" s="155" t="s">
        <v>51</v>
      </c>
      <c r="E226" s="109" t="s">
        <v>561</v>
      </c>
      <c r="F226" s="109" t="s">
        <v>1862</v>
      </c>
      <c r="G226" s="203">
        <v>3.58</v>
      </c>
      <c r="H226" s="184">
        <v>95</v>
      </c>
      <c r="I226" s="110" t="s">
        <v>42</v>
      </c>
      <c r="K226" s="120" t="str">
        <f t="shared" si="6"/>
        <v>Giỏi</v>
      </c>
      <c r="L226" s="120" t="b">
        <f t="shared" si="7"/>
        <v>1</v>
      </c>
    </row>
    <row r="227" spans="1:12" s="15" customFormat="1" ht="15" x14ac:dyDescent="0.25">
      <c r="A227" s="109">
        <v>220</v>
      </c>
      <c r="B227" s="86" t="s">
        <v>1476</v>
      </c>
      <c r="C227" s="154" t="s">
        <v>1477</v>
      </c>
      <c r="D227" s="155" t="s">
        <v>28</v>
      </c>
      <c r="E227" s="109" t="s">
        <v>729</v>
      </c>
      <c r="F227" s="109" t="s">
        <v>1862</v>
      </c>
      <c r="G227" s="203">
        <v>2.67</v>
      </c>
      <c r="H227" s="184">
        <v>85</v>
      </c>
      <c r="I227" s="110" t="s">
        <v>43</v>
      </c>
      <c r="K227" s="120" t="str">
        <f t="shared" si="6"/>
        <v>Khá</v>
      </c>
      <c r="L227" s="120" t="b">
        <f t="shared" si="7"/>
        <v>1</v>
      </c>
    </row>
    <row r="228" spans="1:12" s="15" customFormat="1" ht="15" x14ac:dyDescent="0.25">
      <c r="A228" s="65">
        <v>221</v>
      </c>
      <c r="B228" s="86" t="s">
        <v>1478</v>
      </c>
      <c r="C228" s="154" t="s">
        <v>1479</v>
      </c>
      <c r="D228" s="155" t="s">
        <v>31</v>
      </c>
      <c r="E228" s="109" t="s">
        <v>1480</v>
      </c>
      <c r="F228" s="109" t="s">
        <v>1862</v>
      </c>
      <c r="G228" s="203">
        <v>2.76</v>
      </c>
      <c r="H228" s="184">
        <v>85</v>
      </c>
      <c r="I228" s="110" t="s">
        <v>43</v>
      </c>
      <c r="K228" s="120" t="str">
        <f t="shared" si="6"/>
        <v>Khá</v>
      </c>
      <c r="L228" s="120" t="b">
        <f t="shared" si="7"/>
        <v>1</v>
      </c>
    </row>
    <row r="229" spans="1:12" s="15" customFormat="1" ht="15" x14ac:dyDescent="0.25">
      <c r="A229" s="65">
        <v>222</v>
      </c>
      <c r="B229" s="86" t="s">
        <v>1481</v>
      </c>
      <c r="C229" s="154" t="s">
        <v>1482</v>
      </c>
      <c r="D229" s="155" t="s">
        <v>16</v>
      </c>
      <c r="E229" s="109" t="s">
        <v>564</v>
      </c>
      <c r="F229" s="109" t="s">
        <v>1862</v>
      </c>
      <c r="G229" s="203">
        <v>2.79</v>
      </c>
      <c r="H229" s="179">
        <v>85</v>
      </c>
      <c r="I229" s="110" t="s">
        <v>43</v>
      </c>
      <c r="K229" s="120" t="str">
        <f t="shared" si="6"/>
        <v>Khá</v>
      </c>
      <c r="L229" s="120" t="b">
        <f t="shared" si="7"/>
        <v>1</v>
      </c>
    </row>
    <row r="230" spans="1:12" s="15" customFormat="1" ht="15" x14ac:dyDescent="0.25">
      <c r="A230" s="109">
        <v>223</v>
      </c>
      <c r="B230" s="86" t="s">
        <v>1483</v>
      </c>
      <c r="C230" s="154" t="s">
        <v>1484</v>
      </c>
      <c r="D230" s="155" t="s">
        <v>299</v>
      </c>
      <c r="E230" s="109" t="s">
        <v>1485</v>
      </c>
      <c r="F230" s="109" t="s">
        <v>1862</v>
      </c>
      <c r="G230" s="203">
        <v>2.82</v>
      </c>
      <c r="H230" s="179">
        <v>96</v>
      </c>
      <c r="I230" s="110" t="s">
        <v>43</v>
      </c>
      <c r="K230" s="120" t="str">
        <f t="shared" si="6"/>
        <v>Khá</v>
      </c>
      <c r="L230" s="120" t="b">
        <f t="shared" si="7"/>
        <v>1</v>
      </c>
    </row>
    <row r="231" spans="1:12" s="15" customFormat="1" ht="15" x14ac:dyDescent="0.25">
      <c r="A231" s="65">
        <v>224</v>
      </c>
      <c r="B231" s="86" t="s">
        <v>593</v>
      </c>
      <c r="C231" s="215" t="s">
        <v>594</v>
      </c>
      <c r="D231" s="155" t="s">
        <v>39</v>
      </c>
      <c r="E231" s="109" t="s">
        <v>1486</v>
      </c>
      <c r="F231" s="109" t="s">
        <v>1862</v>
      </c>
      <c r="G231" s="203">
        <v>3.19</v>
      </c>
      <c r="H231" s="179">
        <v>91</v>
      </c>
      <c r="I231" s="110" t="s">
        <v>43</v>
      </c>
      <c r="K231" s="120" t="str">
        <f t="shared" si="6"/>
        <v>Khá</v>
      </c>
      <c r="L231" s="120" t="b">
        <f t="shared" si="7"/>
        <v>1</v>
      </c>
    </row>
    <row r="232" spans="1:12" s="15" customFormat="1" ht="15" x14ac:dyDescent="0.25">
      <c r="A232" s="65">
        <v>225</v>
      </c>
      <c r="B232" s="86" t="s">
        <v>597</v>
      </c>
      <c r="C232" s="154" t="s">
        <v>598</v>
      </c>
      <c r="D232" s="155" t="s">
        <v>111</v>
      </c>
      <c r="E232" s="110" t="s">
        <v>1487</v>
      </c>
      <c r="F232" s="109" t="s">
        <v>1863</v>
      </c>
      <c r="G232" s="203">
        <v>3.76</v>
      </c>
      <c r="H232" s="179">
        <v>92</v>
      </c>
      <c r="I232" s="110" t="s">
        <v>40</v>
      </c>
      <c r="K232" s="120" t="str">
        <f t="shared" si="6"/>
        <v>Xuất sắc</v>
      </c>
      <c r="L232" s="120" t="b">
        <f t="shared" si="7"/>
        <v>1</v>
      </c>
    </row>
    <row r="233" spans="1:12" s="15" customFormat="1" ht="15" x14ac:dyDescent="0.25">
      <c r="A233" s="109">
        <v>226</v>
      </c>
      <c r="B233" s="86" t="s">
        <v>583</v>
      </c>
      <c r="C233" s="154" t="s">
        <v>6</v>
      </c>
      <c r="D233" s="155" t="s">
        <v>73</v>
      </c>
      <c r="E233" s="110" t="s">
        <v>1488</v>
      </c>
      <c r="F233" s="109" t="s">
        <v>1863</v>
      </c>
      <c r="G233" s="203">
        <v>3.72</v>
      </c>
      <c r="H233" s="179">
        <v>94.5</v>
      </c>
      <c r="I233" s="110" t="s">
        <v>40</v>
      </c>
      <c r="K233" s="120" t="str">
        <f t="shared" si="6"/>
        <v>Xuất sắc</v>
      </c>
      <c r="L233" s="120" t="b">
        <f t="shared" si="7"/>
        <v>1</v>
      </c>
    </row>
    <row r="234" spans="1:12" s="15" customFormat="1" ht="15" x14ac:dyDescent="0.25">
      <c r="A234" s="65">
        <v>227</v>
      </c>
      <c r="B234" s="86" t="s">
        <v>579</v>
      </c>
      <c r="C234" s="154" t="s">
        <v>1489</v>
      </c>
      <c r="D234" s="155" t="s">
        <v>14</v>
      </c>
      <c r="E234" s="110" t="s">
        <v>1234</v>
      </c>
      <c r="F234" s="109" t="s">
        <v>1863</v>
      </c>
      <c r="G234" s="203">
        <v>3.7</v>
      </c>
      <c r="H234" s="179">
        <v>97</v>
      </c>
      <c r="I234" s="110" t="s">
        <v>40</v>
      </c>
      <c r="K234" s="120" t="str">
        <f t="shared" si="6"/>
        <v>Xuất sắc</v>
      </c>
      <c r="L234" s="120" t="b">
        <f t="shared" si="7"/>
        <v>1</v>
      </c>
    </row>
    <row r="235" spans="1:12" s="15" customFormat="1" ht="15" x14ac:dyDescent="0.25">
      <c r="A235" s="65">
        <v>228</v>
      </c>
      <c r="B235" s="86" t="s">
        <v>642</v>
      </c>
      <c r="C235" s="154" t="s">
        <v>1490</v>
      </c>
      <c r="D235" s="155" t="s">
        <v>22</v>
      </c>
      <c r="E235" s="110" t="s">
        <v>566</v>
      </c>
      <c r="F235" s="109" t="s">
        <v>1863</v>
      </c>
      <c r="G235" s="203">
        <v>3.7</v>
      </c>
      <c r="H235" s="179">
        <v>98</v>
      </c>
      <c r="I235" s="110" t="s">
        <v>40</v>
      </c>
      <c r="K235" s="120" t="str">
        <f t="shared" si="6"/>
        <v>Xuất sắc</v>
      </c>
      <c r="L235" s="120" t="b">
        <f t="shared" si="7"/>
        <v>1</v>
      </c>
    </row>
    <row r="236" spans="1:12" s="15" customFormat="1" ht="15" x14ac:dyDescent="0.25">
      <c r="A236" s="109">
        <v>229</v>
      </c>
      <c r="B236" s="86" t="s">
        <v>611</v>
      </c>
      <c r="C236" s="154" t="s">
        <v>48</v>
      </c>
      <c r="D236" s="155" t="s">
        <v>612</v>
      </c>
      <c r="E236" s="110" t="s">
        <v>1491</v>
      </c>
      <c r="F236" s="109" t="s">
        <v>1863</v>
      </c>
      <c r="G236" s="203">
        <v>3.7</v>
      </c>
      <c r="H236" s="179">
        <v>93</v>
      </c>
      <c r="I236" s="110" t="s">
        <v>40</v>
      </c>
      <c r="K236" s="120" t="str">
        <f t="shared" si="6"/>
        <v>Xuất sắc</v>
      </c>
      <c r="L236" s="120" t="b">
        <f t="shared" si="7"/>
        <v>1</v>
      </c>
    </row>
    <row r="237" spans="1:12" s="15" customFormat="1" ht="15" x14ac:dyDescent="0.25">
      <c r="A237" s="65">
        <v>230</v>
      </c>
      <c r="B237" s="86" t="s">
        <v>630</v>
      </c>
      <c r="C237" s="154" t="s">
        <v>1492</v>
      </c>
      <c r="D237" s="155" t="s">
        <v>51</v>
      </c>
      <c r="E237" s="110" t="s">
        <v>791</v>
      </c>
      <c r="F237" s="109" t="s">
        <v>1863</v>
      </c>
      <c r="G237" s="203">
        <v>3.67</v>
      </c>
      <c r="H237" s="179">
        <v>92.5</v>
      </c>
      <c r="I237" s="110" t="s">
        <v>40</v>
      </c>
      <c r="K237" s="120" t="str">
        <f t="shared" si="6"/>
        <v>Xuất sắc</v>
      </c>
      <c r="L237" s="120" t="b">
        <f t="shared" si="7"/>
        <v>1</v>
      </c>
    </row>
    <row r="238" spans="1:12" s="15" customFormat="1" ht="15" x14ac:dyDescent="0.25">
      <c r="A238" s="65">
        <v>231</v>
      </c>
      <c r="B238" s="86" t="s">
        <v>602</v>
      </c>
      <c r="C238" s="154" t="s">
        <v>359</v>
      </c>
      <c r="D238" s="155" t="s">
        <v>39</v>
      </c>
      <c r="E238" s="110" t="s">
        <v>603</v>
      </c>
      <c r="F238" s="109" t="s">
        <v>1863</v>
      </c>
      <c r="G238" s="203">
        <v>3.64</v>
      </c>
      <c r="H238" s="179">
        <v>91</v>
      </c>
      <c r="I238" s="110" t="s">
        <v>40</v>
      </c>
      <c r="K238" s="120" t="str">
        <f t="shared" si="6"/>
        <v>Xuất sắc</v>
      </c>
      <c r="L238" s="120" t="b">
        <f t="shared" si="7"/>
        <v>1</v>
      </c>
    </row>
    <row r="239" spans="1:12" s="15" customFormat="1" ht="15" x14ac:dyDescent="0.25">
      <c r="A239" s="109">
        <v>232</v>
      </c>
      <c r="B239" s="86" t="s">
        <v>586</v>
      </c>
      <c r="C239" s="154" t="s">
        <v>247</v>
      </c>
      <c r="D239" s="155" t="s">
        <v>9</v>
      </c>
      <c r="E239" s="110" t="s">
        <v>1493</v>
      </c>
      <c r="F239" s="109" t="s">
        <v>1863</v>
      </c>
      <c r="G239" s="203">
        <v>3.52</v>
      </c>
      <c r="H239" s="179">
        <v>97</v>
      </c>
      <c r="I239" s="110" t="s">
        <v>42</v>
      </c>
      <c r="K239" s="120" t="str">
        <f t="shared" si="6"/>
        <v>Giỏi</v>
      </c>
      <c r="L239" s="120" t="b">
        <f t="shared" si="7"/>
        <v>1</v>
      </c>
    </row>
    <row r="240" spans="1:12" s="15" customFormat="1" ht="15" x14ac:dyDescent="0.25">
      <c r="A240" s="65">
        <v>233</v>
      </c>
      <c r="B240" s="86" t="s">
        <v>668</v>
      </c>
      <c r="C240" s="154" t="s">
        <v>335</v>
      </c>
      <c r="D240" s="155" t="s">
        <v>322</v>
      </c>
      <c r="E240" s="110" t="s">
        <v>669</v>
      </c>
      <c r="F240" s="109" t="s">
        <v>1863</v>
      </c>
      <c r="G240" s="203">
        <v>3.34</v>
      </c>
      <c r="H240" s="179">
        <v>94</v>
      </c>
      <c r="I240" s="110" t="s">
        <v>42</v>
      </c>
      <c r="K240" s="120" t="str">
        <f t="shared" si="6"/>
        <v>Giỏi</v>
      </c>
      <c r="L240" s="120" t="b">
        <f t="shared" si="7"/>
        <v>1</v>
      </c>
    </row>
    <row r="241" spans="1:27" s="15" customFormat="1" ht="15" x14ac:dyDescent="0.25">
      <c r="A241" s="65">
        <v>234</v>
      </c>
      <c r="B241" s="86" t="s">
        <v>629</v>
      </c>
      <c r="C241" s="154" t="s">
        <v>59</v>
      </c>
      <c r="D241" s="155" t="s">
        <v>25</v>
      </c>
      <c r="E241" s="110" t="s">
        <v>1494</v>
      </c>
      <c r="F241" s="109" t="s">
        <v>1863</v>
      </c>
      <c r="G241" s="203">
        <v>3.25</v>
      </c>
      <c r="H241" s="179">
        <v>98</v>
      </c>
      <c r="I241" s="110" t="s">
        <v>42</v>
      </c>
      <c r="K241" s="120" t="str">
        <f t="shared" si="6"/>
        <v>Giỏi</v>
      </c>
      <c r="L241" s="120" t="b">
        <f t="shared" si="7"/>
        <v>1</v>
      </c>
    </row>
    <row r="242" spans="1:27" s="15" customFormat="1" ht="15" x14ac:dyDescent="0.25">
      <c r="A242" s="109">
        <v>235</v>
      </c>
      <c r="B242" s="86" t="s">
        <v>646</v>
      </c>
      <c r="C242" s="154" t="s">
        <v>202</v>
      </c>
      <c r="D242" s="155" t="s">
        <v>27</v>
      </c>
      <c r="E242" s="110" t="s">
        <v>647</v>
      </c>
      <c r="F242" s="109" t="s">
        <v>1863</v>
      </c>
      <c r="G242" s="203">
        <v>3.22</v>
      </c>
      <c r="H242" s="179">
        <v>91</v>
      </c>
      <c r="I242" s="110" t="s">
        <v>42</v>
      </c>
      <c r="K242" s="120" t="str">
        <f t="shared" si="6"/>
        <v>Giỏi</v>
      </c>
      <c r="L242" s="120" t="b">
        <f t="shared" si="7"/>
        <v>1</v>
      </c>
    </row>
    <row r="243" spans="1:27" s="15" customFormat="1" ht="15" x14ac:dyDescent="0.25">
      <c r="A243" s="65">
        <v>236</v>
      </c>
      <c r="B243" s="86" t="s">
        <v>587</v>
      </c>
      <c r="C243" s="154" t="s">
        <v>393</v>
      </c>
      <c r="D243" s="155" t="s">
        <v>588</v>
      </c>
      <c r="E243" s="110" t="s">
        <v>1140</v>
      </c>
      <c r="F243" s="109" t="s">
        <v>1863</v>
      </c>
      <c r="G243" s="203">
        <v>3.2</v>
      </c>
      <c r="H243" s="179">
        <v>97</v>
      </c>
      <c r="I243" s="110" t="s">
        <v>42</v>
      </c>
      <c r="K243" s="120" t="str">
        <f t="shared" si="6"/>
        <v>Giỏi</v>
      </c>
      <c r="L243" s="120" t="b">
        <f t="shared" si="7"/>
        <v>1</v>
      </c>
    </row>
    <row r="244" spans="1:27" s="15" customFormat="1" ht="15" x14ac:dyDescent="0.25">
      <c r="A244" s="65">
        <v>237</v>
      </c>
      <c r="B244" s="86" t="s">
        <v>1495</v>
      </c>
      <c r="C244" s="154" t="s">
        <v>1496</v>
      </c>
      <c r="D244" s="155" t="s">
        <v>69</v>
      </c>
      <c r="E244" s="110" t="s">
        <v>1462</v>
      </c>
      <c r="F244" s="109" t="s">
        <v>1863</v>
      </c>
      <c r="G244" s="203">
        <v>3.2</v>
      </c>
      <c r="H244" s="179">
        <v>86</v>
      </c>
      <c r="I244" s="110" t="s">
        <v>42</v>
      </c>
      <c r="K244" s="120" t="str">
        <f t="shared" si="6"/>
        <v>Giỏi</v>
      </c>
      <c r="L244" s="120" t="b">
        <f t="shared" si="7"/>
        <v>1</v>
      </c>
    </row>
    <row r="245" spans="1:27" s="15" customFormat="1" ht="15" x14ac:dyDescent="0.25">
      <c r="A245" s="109">
        <v>238</v>
      </c>
      <c r="B245" s="86" t="s">
        <v>584</v>
      </c>
      <c r="C245" s="154" t="s">
        <v>54</v>
      </c>
      <c r="D245" s="155" t="s">
        <v>20</v>
      </c>
      <c r="E245" s="110" t="s">
        <v>1497</v>
      </c>
      <c r="F245" s="109" t="s">
        <v>1863</v>
      </c>
      <c r="G245" s="203">
        <v>3.12</v>
      </c>
      <c r="H245" s="179">
        <v>90</v>
      </c>
      <c r="I245" s="110" t="s">
        <v>43</v>
      </c>
      <c r="K245" s="120" t="str">
        <f t="shared" si="6"/>
        <v>Khá</v>
      </c>
      <c r="L245" s="120" t="b">
        <f t="shared" si="7"/>
        <v>1</v>
      </c>
    </row>
    <row r="246" spans="1:27" s="15" customFormat="1" ht="15" x14ac:dyDescent="0.25">
      <c r="A246" s="65">
        <v>239</v>
      </c>
      <c r="B246" s="86" t="s">
        <v>634</v>
      </c>
      <c r="C246" s="154" t="s">
        <v>635</v>
      </c>
      <c r="D246" s="155" t="s">
        <v>96</v>
      </c>
      <c r="E246" s="110" t="s">
        <v>991</v>
      </c>
      <c r="F246" s="109" t="s">
        <v>1863</v>
      </c>
      <c r="G246" s="203">
        <v>3.09</v>
      </c>
      <c r="H246" s="179">
        <v>75</v>
      </c>
      <c r="I246" s="110" t="s">
        <v>43</v>
      </c>
      <c r="K246" s="120" t="str">
        <f t="shared" si="6"/>
        <v>Khá</v>
      </c>
      <c r="L246" s="120" t="b">
        <f t="shared" si="7"/>
        <v>1</v>
      </c>
    </row>
    <row r="247" spans="1:27" s="15" customFormat="1" ht="15" x14ac:dyDescent="0.25">
      <c r="A247" s="65">
        <v>240</v>
      </c>
      <c r="B247" s="86" t="s">
        <v>632</v>
      </c>
      <c r="C247" s="154" t="s">
        <v>633</v>
      </c>
      <c r="D247" s="155" t="s">
        <v>45</v>
      </c>
      <c r="E247" s="110" t="s">
        <v>1498</v>
      </c>
      <c r="F247" s="109" t="s">
        <v>1863</v>
      </c>
      <c r="G247" s="203">
        <v>2.95</v>
      </c>
      <c r="H247" s="179">
        <v>91</v>
      </c>
      <c r="I247" s="110" t="s">
        <v>43</v>
      </c>
      <c r="K247" s="120" t="str">
        <f t="shared" si="6"/>
        <v>Khá</v>
      </c>
      <c r="L247" s="120" t="b">
        <f t="shared" si="7"/>
        <v>1</v>
      </c>
    </row>
    <row r="248" spans="1:27" s="15" customFormat="1" ht="15" x14ac:dyDescent="0.25">
      <c r="A248" s="109">
        <v>241</v>
      </c>
      <c r="B248" s="86" t="s">
        <v>661</v>
      </c>
      <c r="C248" s="154" t="s">
        <v>662</v>
      </c>
      <c r="D248" s="155" t="s">
        <v>16</v>
      </c>
      <c r="E248" s="110" t="s">
        <v>663</v>
      </c>
      <c r="F248" s="109" t="s">
        <v>1863</v>
      </c>
      <c r="G248" s="203">
        <v>2.91</v>
      </c>
      <c r="H248" s="179">
        <v>84.5</v>
      </c>
      <c r="I248" s="110" t="s">
        <v>43</v>
      </c>
      <c r="K248" s="120" t="str">
        <f t="shared" si="6"/>
        <v>Khá</v>
      </c>
      <c r="L248" s="120" t="b">
        <f t="shared" si="7"/>
        <v>1</v>
      </c>
    </row>
    <row r="249" spans="1:27" s="15" customFormat="1" ht="15" x14ac:dyDescent="0.25">
      <c r="A249" s="65">
        <v>242</v>
      </c>
      <c r="B249" s="86" t="s">
        <v>1499</v>
      </c>
      <c r="C249" s="154" t="s">
        <v>337</v>
      </c>
      <c r="D249" s="155" t="s">
        <v>9</v>
      </c>
      <c r="E249" s="110" t="s">
        <v>1500</v>
      </c>
      <c r="F249" s="109" t="s">
        <v>1863</v>
      </c>
      <c r="G249" s="203">
        <v>2.79</v>
      </c>
      <c r="H249" s="179">
        <v>97</v>
      </c>
      <c r="I249" s="110" t="s">
        <v>43</v>
      </c>
      <c r="K249" s="120" t="str">
        <f t="shared" si="6"/>
        <v>Khá</v>
      </c>
      <c r="L249" s="120" t="b">
        <f t="shared" si="7"/>
        <v>1</v>
      </c>
    </row>
    <row r="250" spans="1:27" s="15" customFormat="1" ht="15" x14ac:dyDescent="0.25">
      <c r="A250" s="65">
        <v>243</v>
      </c>
      <c r="B250" s="86" t="s">
        <v>636</v>
      </c>
      <c r="C250" s="154" t="s">
        <v>33</v>
      </c>
      <c r="D250" s="155" t="s">
        <v>28</v>
      </c>
      <c r="E250" s="110" t="s">
        <v>1501</v>
      </c>
      <c r="F250" s="109" t="s">
        <v>1863</v>
      </c>
      <c r="G250" s="203">
        <v>2.74</v>
      </c>
      <c r="H250" s="179">
        <v>80</v>
      </c>
      <c r="I250" s="110" t="s">
        <v>43</v>
      </c>
      <c r="K250" s="120" t="str">
        <f t="shared" si="6"/>
        <v>Khá</v>
      </c>
      <c r="L250" s="120" t="b">
        <f t="shared" si="7"/>
        <v>1</v>
      </c>
    </row>
    <row r="251" spans="1:27" s="15" customFormat="1" ht="15" x14ac:dyDescent="0.25">
      <c r="A251" s="109">
        <v>244</v>
      </c>
      <c r="B251" s="86" t="s">
        <v>641</v>
      </c>
      <c r="C251" s="154" t="s">
        <v>17</v>
      </c>
      <c r="D251" s="155" t="s">
        <v>20</v>
      </c>
      <c r="E251" s="110" t="s">
        <v>794</v>
      </c>
      <c r="F251" s="109" t="s">
        <v>1863</v>
      </c>
      <c r="G251" s="203">
        <v>2.6</v>
      </c>
      <c r="H251" s="179">
        <v>78</v>
      </c>
      <c r="I251" s="110" t="s">
        <v>43</v>
      </c>
      <c r="K251" s="120" t="str">
        <f t="shared" si="6"/>
        <v>Khá</v>
      </c>
      <c r="L251" s="120" t="b">
        <f t="shared" si="7"/>
        <v>1</v>
      </c>
    </row>
    <row r="252" spans="1:27" s="40" customFormat="1" ht="15" x14ac:dyDescent="0.25">
      <c r="A252" s="65">
        <v>245</v>
      </c>
      <c r="B252" s="91" t="s">
        <v>1502</v>
      </c>
      <c r="C252" s="156" t="s">
        <v>35</v>
      </c>
      <c r="D252" s="157" t="s">
        <v>66</v>
      </c>
      <c r="E252" s="111" t="s">
        <v>1503</v>
      </c>
      <c r="F252" s="111" t="s">
        <v>1504</v>
      </c>
      <c r="G252" s="204">
        <v>3.8462499999999999</v>
      </c>
      <c r="H252" s="178">
        <v>90</v>
      </c>
      <c r="I252" s="123" t="s">
        <v>40</v>
      </c>
      <c r="J252" s="15"/>
      <c r="K252" s="120" t="str">
        <f t="shared" si="6"/>
        <v>Xuất sắc</v>
      </c>
      <c r="L252" s="120" t="b">
        <f t="shared" si="7"/>
        <v>1</v>
      </c>
      <c r="M252" s="55"/>
      <c r="N252" s="55"/>
      <c r="O252" s="55"/>
      <c r="P252" s="143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s="40" customFormat="1" ht="15" x14ac:dyDescent="0.25">
      <c r="A253" s="65">
        <v>246</v>
      </c>
      <c r="B253" s="91" t="s">
        <v>1505</v>
      </c>
      <c r="C253" s="156" t="s">
        <v>17</v>
      </c>
      <c r="D253" s="157" t="s">
        <v>36</v>
      </c>
      <c r="E253" s="111" t="s">
        <v>1506</v>
      </c>
      <c r="F253" s="111" t="s">
        <v>1504</v>
      </c>
      <c r="G253" s="204">
        <v>3.8462499999999999</v>
      </c>
      <c r="H253" s="178">
        <v>90</v>
      </c>
      <c r="I253" s="123" t="s">
        <v>40</v>
      </c>
      <c r="J253" s="15"/>
      <c r="K253" s="120" t="str">
        <f t="shared" si="6"/>
        <v>Xuất sắc</v>
      </c>
      <c r="L253" s="120" t="b">
        <f t="shared" si="7"/>
        <v>1</v>
      </c>
      <c r="M253" s="55"/>
      <c r="N253" s="55"/>
      <c r="O253" s="55"/>
      <c r="P253" s="143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s="40" customFormat="1" ht="15" x14ac:dyDescent="0.25">
      <c r="A254" s="109">
        <v>247</v>
      </c>
      <c r="B254" s="91" t="s">
        <v>1507</v>
      </c>
      <c r="C254" s="156" t="s">
        <v>1508</v>
      </c>
      <c r="D254" s="157" t="s">
        <v>19</v>
      </c>
      <c r="E254" s="111" t="s">
        <v>1509</v>
      </c>
      <c r="F254" s="111" t="s">
        <v>1504</v>
      </c>
      <c r="G254" s="204">
        <v>3.7175000000000002</v>
      </c>
      <c r="H254" s="178">
        <v>95</v>
      </c>
      <c r="I254" s="123" t="s">
        <v>40</v>
      </c>
      <c r="J254" s="15"/>
      <c r="K254" s="120" t="str">
        <f t="shared" si="6"/>
        <v>Xuất sắc</v>
      </c>
      <c r="L254" s="120" t="b">
        <f t="shared" si="7"/>
        <v>1</v>
      </c>
      <c r="M254" s="55"/>
      <c r="N254" s="55"/>
      <c r="O254" s="55"/>
      <c r="P254" s="143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s="40" customFormat="1" ht="15" x14ac:dyDescent="0.25">
      <c r="A255" s="65">
        <v>248</v>
      </c>
      <c r="B255" s="91" t="s">
        <v>1510</v>
      </c>
      <c r="C255" s="156" t="s">
        <v>17</v>
      </c>
      <c r="D255" s="157" t="s">
        <v>1193</v>
      </c>
      <c r="E255" s="111" t="s">
        <v>1511</v>
      </c>
      <c r="F255" s="111" t="s">
        <v>1504</v>
      </c>
      <c r="G255" s="204">
        <v>3.7175000000000002</v>
      </c>
      <c r="H255" s="178">
        <v>90</v>
      </c>
      <c r="I255" s="123" t="s">
        <v>40</v>
      </c>
      <c r="J255" s="15"/>
      <c r="K255" s="120" t="str">
        <f t="shared" si="6"/>
        <v>Xuất sắc</v>
      </c>
      <c r="L255" s="120" t="b">
        <f t="shared" si="7"/>
        <v>1</v>
      </c>
      <c r="M255" s="55"/>
      <c r="N255" s="55"/>
      <c r="O255" s="55"/>
      <c r="P255" s="143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s="40" customFormat="1" ht="15" x14ac:dyDescent="0.25">
      <c r="A256" s="65">
        <v>249</v>
      </c>
      <c r="B256" s="91" t="s">
        <v>1512</v>
      </c>
      <c r="C256" s="156" t="s">
        <v>1513</v>
      </c>
      <c r="D256" s="157" t="s">
        <v>16</v>
      </c>
      <c r="E256" s="111" t="s">
        <v>1514</v>
      </c>
      <c r="F256" s="111" t="s">
        <v>1504</v>
      </c>
      <c r="G256" s="204">
        <v>3.7175000000000002</v>
      </c>
      <c r="H256" s="178">
        <v>98</v>
      </c>
      <c r="I256" s="123" t="s">
        <v>40</v>
      </c>
      <c r="J256" s="15"/>
      <c r="K256" s="120" t="str">
        <f t="shared" si="6"/>
        <v>Xuất sắc</v>
      </c>
      <c r="L256" s="120" t="b">
        <f t="shared" si="7"/>
        <v>1</v>
      </c>
      <c r="M256" s="55"/>
      <c r="N256" s="55"/>
      <c r="O256" s="55"/>
      <c r="P256" s="143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s="40" customFormat="1" ht="15" x14ac:dyDescent="0.25">
      <c r="A257" s="109">
        <v>250</v>
      </c>
      <c r="B257" s="91" t="s">
        <v>1515</v>
      </c>
      <c r="C257" s="156" t="s">
        <v>1516</v>
      </c>
      <c r="D257" s="157" t="s">
        <v>1044</v>
      </c>
      <c r="E257" s="111" t="s">
        <v>1517</v>
      </c>
      <c r="F257" s="111" t="s">
        <v>1504</v>
      </c>
      <c r="G257" s="204">
        <v>3.5949999999999998</v>
      </c>
      <c r="H257" s="178">
        <v>98</v>
      </c>
      <c r="I257" s="123" t="s">
        <v>40</v>
      </c>
      <c r="J257" s="15"/>
      <c r="K257" s="120" t="str">
        <f t="shared" si="6"/>
        <v>Giỏi</v>
      </c>
      <c r="L257" s="120" t="b">
        <f t="shared" si="7"/>
        <v>0</v>
      </c>
      <c r="M257" s="55"/>
      <c r="N257" s="55"/>
      <c r="O257" s="55"/>
      <c r="P257" s="143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s="40" customFormat="1" ht="30" x14ac:dyDescent="0.25">
      <c r="A258" s="65">
        <v>251</v>
      </c>
      <c r="B258" s="91" t="s">
        <v>1518</v>
      </c>
      <c r="C258" s="156" t="s">
        <v>18</v>
      </c>
      <c r="D258" s="157" t="s">
        <v>9</v>
      </c>
      <c r="E258" s="111" t="s">
        <v>1519</v>
      </c>
      <c r="F258" s="111" t="s">
        <v>1504</v>
      </c>
      <c r="G258" s="204">
        <v>3.2837499999999999</v>
      </c>
      <c r="H258" s="178">
        <v>90</v>
      </c>
      <c r="I258" s="123" t="s">
        <v>42</v>
      </c>
      <c r="J258" s="15"/>
      <c r="K258" s="120" t="str">
        <f t="shared" si="6"/>
        <v>Giỏi</v>
      </c>
      <c r="L258" s="120" t="b">
        <f t="shared" si="7"/>
        <v>1</v>
      </c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s="40" customFormat="1" ht="15" x14ac:dyDescent="0.25">
      <c r="A259" s="65">
        <v>252</v>
      </c>
      <c r="B259" s="91" t="s">
        <v>1520</v>
      </c>
      <c r="C259" s="156" t="s">
        <v>1521</v>
      </c>
      <c r="D259" s="157" t="s">
        <v>29</v>
      </c>
      <c r="E259" s="111" t="s">
        <v>1522</v>
      </c>
      <c r="F259" s="111" t="s">
        <v>1504</v>
      </c>
      <c r="G259" s="204">
        <v>3.2824999999999998</v>
      </c>
      <c r="H259" s="178">
        <v>99</v>
      </c>
      <c r="I259" s="123" t="s">
        <v>42</v>
      </c>
      <c r="J259" s="15"/>
      <c r="K259" s="120" t="str">
        <f t="shared" si="6"/>
        <v>Giỏi</v>
      </c>
      <c r="L259" s="120" t="b">
        <f t="shared" si="7"/>
        <v>1</v>
      </c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s="40" customFormat="1" ht="15" x14ac:dyDescent="0.25">
      <c r="A260" s="109">
        <v>253</v>
      </c>
      <c r="B260" s="91" t="s">
        <v>1523</v>
      </c>
      <c r="C260" s="156" t="s">
        <v>13</v>
      </c>
      <c r="D260" s="157" t="s">
        <v>28</v>
      </c>
      <c r="E260" s="111" t="s">
        <v>1524</v>
      </c>
      <c r="F260" s="111" t="s">
        <v>1504</v>
      </c>
      <c r="G260" s="204">
        <v>3.375</v>
      </c>
      <c r="H260" s="178">
        <v>88</v>
      </c>
      <c r="I260" s="123" t="s">
        <v>42</v>
      </c>
      <c r="J260" s="15"/>
      <c r="K260" s="120" t="str">
        <f t="shared" si="6"/>
        <v>Giỏi</v>
      </c>
      <c r="L260" s="120" t="b">
        <f t="shared" si="7"/>
        <v>1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s="40" customFormat="1" ht="15" x14ac:dyDescent="0.25">
      <c r="A261" s="65">
        <v>254</v>
      </c>
      <c r="B261" s="91" t="s">
        <v>1525</v>
      </c>
      <c r="C261" s="156" t="s">
        <v>1526</v>
      </c>
      <c r="D261" s="157" t="s">
        <v>49</v>
      </c>
      <c r="E261" s="111" t="s">
        <v>1527</v>
      </c>
      <c r="F261" s="111" t="s">
        <v>1504</v>
      </c>
      <c r="G261" s="204">
        <v>3.6550000000000002</v>
      </c>
      <c r="H261" s="178">
        <v>88</v>
      </c>
      <c r="I261" s="123" t="s">
        <v>42</v>
      </c>
      <c r="J261" s="15"/>
      <c r="K261" s="120" t="str">
        <f t="shared" si="6"/>
        <v>Giỏi</v>
      </c>
      <c r="L261" s="120" t="b">
        <f t="shared" si="7"/>
        <v>1</v>
      </c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s="40" customFormat="1" ht="15" x14ac:dyDescent="0.25">
      <c r="A262" s="65">
        <v>255</v>
      </c>
      <c r="B262" s="91" t="s">
        <v>1528</v>
      </c>
      <c r="C262" s="156" t="s">
        <v>1529</v>
      </c>
      <c r="D262" s="157" t="s">
        <v>22</v>
      </c>
      <c r="E262" s="111" t="s">
        <v>1530</v>
      </c>
      <c r="F262" s="111" t="s">
        <v>1504</v>
      </c>
      <c r="G262" s="204">
        <v>3.2837499999999999</v>
      </c>
      <c r="H262" s="178">
        <v>88</v>
      </c>
      <c r="I262" s="123" t="s">
        <v>42</v>
      </c>
      <c r="J262" s="15"/>
      <c r="K262" s="120" t="str">
        <f t="shared" si="6"/>
        <v>Giỏi</v>
      </c>
      <c r="L262" s="120" t="b">
        <f t="shared" si="7"/>
        <v>1</v>
      </c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s="40" customFormat="1" ht="15" x14ac:dyDescent="0.25">
      <c r="A263" s="109">
        <v>256</v>
      </c>
      <c r="B263" s="91" t="s">
        <v>1531</v>
      </c>
      <c r="C263" s="156" t="s">
        <v>1284</v>
      </c>
      <c r="D263" s="157" t="s">
        <v>24</v>
      </c>
      <c r="E263" s="111" t="s">
        <v>1532</v>
      </c>
      <c r="F263" s="111" t="s">
        <v>1504</v>
      </c>
      <c r="G263" s="204">
        <v>3.5637499999999998</v>
      </c>
      <c r="H263" s="178">
        <v>89</v>
      </c>
      <c r="I263" s="123" t="s">
        <v>42</v>
      </c>
      <c r="J263" s="15"/>
      <c r="K263" s="120" t="str">
        <f t="shared" si="6"/>
        <v>Giỏi</v>
      </c>
      <c r="L263" s="120" t="b">
        <f t="shared" si="7"/>
        <v>1</v>
      </c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s="40" customFormat="1" ht="15" x14ac:dyDescent="0.25">
      <c r="A264" s="65">
        <v>257</v>
      </c>
      <c r="B264" s="91" t="s">
        <v>1533</v>
      </c>
      <c r="C264" s="156" t="s">
        <v>1534</v>
      </c>
      <c r="D264" s="157" t="s">
        <v>27</v>
      </c>
      <c r="E264" s="111" t="s">
        <v>1535</v>
      </c>
      <c r="F264" s="111" t="s">
        <v>1504</v>
      </c>
      <c r="G264" s="204">
        <v>3.3762499999999998</v>
      </c>
      <c r="H264" s="178">
        <v>88</v>
      </c>
      <c r="I264" s="123" t="s">
        <v>42</v>
      </c>
      <c r="J264" s="15"/>
      <c r="K264" s="120" t="str">
        <f t="shared" si="6"/>
        <v>Giỏi</v>
      </c>
      <c r="L264" s="120" t="b">
        <f t="shared" si="7"/>
        <v>1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s="40" customFormat="1" ht="15" x14ac:dyDescent="0.25">
      <c r="A265" s="65">
        <v>258</v>
      </c>
      <c r="B265" s="91" t="s">
        <v>1536</v>
      </c>
      <c r="C265" s="156" t="s">
        <v>1537</v>
      </c>
      <c r="D265" s="157" t="s">
        <v>16</v>
      </c>
      <c r="E265" s="111" t="s">
        <v>1538</v>
      </c>
      <c r="F265" s="111" t="s">
        <v>1504</v>
      </c>
      <c r="G265" s="204">
        <v>3.6887499999999998</v>
      </c>
      <c r="H265" s="178">
        <v>88</v>
      </c>
      <c r="I265" s="123" t="s">
        <v>42</v>
      </c>
      <c r="J265" s="15"/>
      <c r="K265" s="120" t="str">
        <f t="shared" ref="K265:K328" si="8">IF(AND(G265&gt;=3.6,H265&gt;=90),"Xuất sắc",IF(AND(G265&gt;=3.2,H265&gt;=80),"Giỏi","Khá"))</f>
        <v>Giỏi</v>
      </c>
      <c r="L265" s="120" t="b">
        <f t="shared" ref="L265:L328" si="9">I265=K265</f>
        <v>1</v>
      </c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s="40" customFormat="1" ht="15" x14ac:dyDescent="0.25">
      <c r="A266" s="109">
        <v>259</v>
      </c>
      <c r="B266" s="91" t="s">
        <v>1539</v>
      </c>
      <c r="C266" s="156" t="s">
        <v>1540</v>
      </c>
      <c r="D266" s="157" t="s">
        <v>1013</v>
      </c>
      <c r="E266" s="111" t="s">
        <v>1541</v>
      </c>
      <c r="F266" s="111" t="s">
        <v>1504</v>
      </c>
      <c r="G266" s="204">
        <v>2.9375</v>
      </c>
      <c r="H266" s="178">
        <v>83</v>
      </c>
      <c r="I266" s="123" t="s">
        <v>43</v>
      </c>
      <c r="J266" s="15"/>
      <c r="K266" s="120" t="str">
        <f t="shared" si="8"/>
        <v>Khá</v>
      </c>
      <c r="L266" s="120" t="b">
        <f t="shared" si="9"/>
        <v>1</v>
      </c>
      <c r="M266" s="143"/>
      <c r="N266" s="143"/>
      <c r="O266" s="143"/>
      <c r="P266" s="143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s="40" customFormat="1" ht="15" x14ac:dyDescent="0.25">
      <c r="A267" s="65">
        <v>260</v>
      </c>
      <c r="B267" s="91" t="s">
        <v>1542</v>
      </c>
      <c r="C267" s="156" t="s">
        <v>1114</v>
      </c>
      <c r="D267" s="157" t="s">
        <v>9</v>
      </c>
      <c r="E267" s="111" t="s">
        <v>1543</v>
      </c>
      <c r="F267" s="111" t="s">
        <v>1504</v>
      </c>
      <c r="G267" s="204">
        <v>3.1274999999999999</v>
      </c>
      <c r="H267" s="178">
        <v>83</v>
      </c>
      <c r="I267" s="123" t="s">
        <v>43</v>
      </c>
      <c r="J267" s="15"/>
      <c r="K267" s="120" t="str">
        <f t="shared" si="8"/>
        <v>Khá</v>
      </c>
      <c r="L267" s="120" t="b">
        <f t="shared" si="9"/>
        <v>1</v>
      </c>
      <c r="M267" s="143"/>
      <c r="N267" s="143"/>
      <c r="O267" s="143"/>
      <c r="P267" s="143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s="40" customFormat="1" ht="15" x14ac:dyDescent="0.25">
      <c r="A268" s="65">
        <v>261</v>
      </c>
      <c r="B268" s="91" t="s">
        <v>1544</v>
      </c>
      <c r="C268" s="156" t="s">
        <v>130</v>
      </c>
      <c r="D268" s="157" t="s">
        <v>51</v>
      </c>
      <c r="E268" s="111" t="s">
        <v>1545</v>
      </c>
      <c r="F268" s="111" t="s">
        <v>1504</v>
      </c>
      <c r="G268" s="204">
        <v>2.6862500000000002</v>
      </c>
      <c r="H268" s="178">
        <v>83</v>
      </c>
      <c r="I268" s="123" t="s">
        <v>43</v>
      </c>
      <c r="J268" s="15"/>
      <c r="K268" s="120" t="str">
        <f t="shared" si="8"/>
        <v>Khá</v>
      </c>
      <c r="L268" s="120" t="b">
        <f t="shared" si="9"/>
        <v>1</v>
      </c>
      <c r="M268" s="143"/>
      <c r="N268" s="143"/>
      <c r="O268" s="143"/>
      <c r="P268" s="143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s="40" customFormat="1" ht="15" x14ac:dyDescent="0.25">
      <c r="A269" s="109">
        <v>262</v>
      </c>
      <c r="B269" s="91" t="s">
        <v>1546</v>
      </c>
      <c r="C269" s="156" t="s">
        <v>1547</v>
      </c>
      <c r="D269" s="157" t="s">
        <v>316</v>
      </c>
      <c r="E269" s="111" t="s">
        <v>1548</v>
      </c>
      <c r="F269" s="111" t="s">
        <v>1504</v>
      </c>
      <c r="G269" s="204">
        <v>3.0962499999999999</v>
      </c>
      <c r="H269" s="178">
        <v>96</v>
      </c>
      <c r="I269" s="123" t="s">
        <v>43</v>
      </c>
      <c r="J269" s="158"/>
      <c r="K269" s="120" t="str">
        <f t="shared" si="8"/>
        <v>Khá</v>
      </c>
      <c r="L269" s="120" t="b">
        <f t="shared" si="9"/>
        <v>1</v>
      </c>
      <c r="M269" s="143"/>
      <c r="N269" s="143"/>
      <c r="O269" s="143"/>
      <c r="P269" s="143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s="40" customFormat="1" ht="15" x14ac:dyDescent="0.25">
      <c r="A270" s="65">
        <v>263</v>
      </c>
      <c r="B270" s="91" t="s">
        <v>1549</v>
      </c>
      <c r="C270" s="156" t="s">
        <v>1550</v>
      </c>
      <c r="D270" s="157" t="s">
        <v>36</v>
      </c>
      <c r="E270" s="111" t="s">
        <v>1551</v>
      </c>
      <c r="F270" s="111" t="s">
        <v>1504</v>
      </c>
      <c r="G270" s="204">
        <v>2.9987500000000002</v>
      </c>
      <c r="H270" s="178">
        <v>88</v>
      </c>
      <c r="I270" s="123" t="s">
        <v>43</v>
      </c>
      <c r="J270" s="15"/>
      <c r="K270" s="120" t="str">
        <f t="shared" si="8"/>
        <v>Khá</v>
      </c>
      <c r="L270" s="120" t="b">
        <f t="shared" si="9"/>
        <v>1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s="40" customFormat="1" ht="15" x14ac:dyDescent="0.25">
      <c r="A271" s="65">
        <v>264</v>
      </c>
      <c r="B271" s="91" t="s">
        <v>1552</v>
      </c>
      <c r="C271" s="156" t="s">
        <v>76</v>
      </c>
      <c r="D271" s="157" t="s">
        <v>8</v>
      </c>
      <c r="E271" s="111" t="s">
        <v>1553</v>
      </c>
      <c r="F271" s="111" t="s">
        <v>1504</v>
      </c>
      <c r="G271" s="204">
        <v>3.1274999999999999</v>
      </c>
      <c r="H271" s="178">
        <v>81</v>
      </c>
      <c r="I271" s="123" t="s">
        <v>43</v>
      </c>
      <c r="J271" s="15"/>
      <c r="K271" s="120" t="str">
        <f t="shared" si="8"/>
        <v>Khá</v>
      </c>
      <c r="L271" s="120" t="b">
        <f t="shared" si="9"/>
        <v>1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s="40" customFormat="1" ht="15" x14ac:dyDescent="0.25">
      <c r="A272" s="109">
        <v>265</v>
      </c>
      <c r="B272" s="91" t="s">
        <v>1554</v>
      </c>
      <c r="C272" s="156" t="s">
        <v>1555</v>
      </c>
      <c r="D272" s="157" t="s">
        <v>8</v>
      </c>
      <c r="E272" s="111" t="s">
        <v>1556</v>
      </c>
      <c r="F272" s="111" t="s">
        <v>1504</v>
      </c>
      <c r="G272" s="204">
        <v>3.0949999999999998</v>
      </c>
      <c r="H272" s="178">
        <v>85</v>
      </c>
      <c r="I272" s="123" t="s">
        <v>43</v>
      </c>
      <c r="J272" s="15"/>
      <c r="K272" s="120" t="str">
        <f t="shared" si="8"/>
        <v>Khá</v>
      </c>
      <c r="L272" s="120" t="b">
        <f t="shared" si="9"/>
        <v>1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s="40" customFormat="1" ht="15" x14ac:dyDescent="0.25">
      <c r="A273" s="65">
        <v>266</v>
      </c>
      <c r="B273" s="91" t="s">
        <v>1557</v>
      </c>
      <c r="C273" s="156" t="s">
        <v>50</v>
      </c>
      <c r="D273" s="157" t="s">
        <v>49</v>
      </c>
      <c r="E273" s="111" t="s">
        <v>1558</v>
      </c>
      <c r="F273" s="111" t="s">
        <v>1504</v>
      </c>
      <c r="G273" s="204">
        <v>3.0949999999999998</v>
      </c>
      <c r="H273" s="178">
        <v>85</v>
      </c>
      <c r="I273" s="123" t="s">
        <v>43</v>
      </c>
      <c r="J273" s="15"/>
      <c r="K273" s="120" t="str">
        <f t="shared" si="8"/>
        <v>Khá</v>
      </c>
      <c r="L273" s="120" t="b">
        <f t="shared" si="9"/>
        <v>1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s="40" customFormat="1" ht="15" x14ac:dyDescent="0.25">
      <c r="A274" s="65">
        <v>267</v>
      </c>
      <c r="B274" s="91" t="s">
        <v>1559</v>
      </c>
      <c r="C274" s="156" t="s">
        <v>1560</v>
      </c>
      <c r="D274" s="157" t="s">
        <v>22</v>
      </c>
      <c r="E274" s="111" t="s">
        <v>1561</v>
      </c>
      <c r="F274" s="111" t="s">
        <v>1504</v>
      </c>
      <c r="G274" s="204">
        <v>3.0324999999999998</v>
      </c>
      <c r="H274" s="178">
        <v>87</v>
      </c>
      <c r="I274" s="123" t="s">
        <v>43</v>
      </c>
      <c r="J274" s="15"/>
      <c r="K274" s="120" t="str">
        <f t="shared" si="8"/>
        <v>Khá</v>
      </c>
      <c r="L274" s="120" t="b">
        <f t="shared" si="9"/>
        <v>1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s="40" customFormat="1" ht="15" x14ac:dyDescent="0.25">
      <c r="A275" s="109">
        <v>268</v>
      </c>
      <c r="B275" s="91" t="s">
        <v>1562</v>
      </c>
      <c r="C275" s="156" t="s">
        <v>1563</v>
      </c>
      <c r="D275" s="157" t="s">
        <v>14</v>
      </c>
      <c r="E275" s="111" t="s">
        <v>1564</v>
      </c>
      <c r="F275" s="111" t="s">
        <v>1504</v>
      </c>
      <c r="G275" s="204">
        <v>2.6587499999999999</v>
      </c>
      <c r="H275" s="178">
        <v>82</v>
      </c>
      <c r="I275" s="123" t="s">
        <v>43</v>
      </c>
      <c r="J275" s="15"/>
      <c r="K275" s="120" t="str">
        <f t="shared" si="8"/>
        <v>Khá</v>
      </c>
      <c r="L275" s="120" t="b">
        <f t="shared" si="9"/>
        <v>1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s="40" customFormat="1" ht="15" x14ac:dyDescent="0.25">
      <c r="A276" s="65">
        <v>269</v>
      </c>
      <c r="B276" s="91" t="s">
        <v>1565</v>
      </c>
      <c r="C276" s="156" t="s">
        <v>17</v>
      </c>
      <c r="D276" s="157" t="s">
        <v>24</v>
      </c>
      <c r="E276" s="111" t="s">
        <v>1566</v>
      </c>
      <c r="F276" s="111" t="s">
        <v>1504</v>
      </c>
      <c r="G276" s="204">
        <v>2.5024999999999999</v>
      </c>
      <c r="H276" s="178">
        <v>84</v>
      </c>
      <c r="I276" s="123" t="s">
        <v>43</v>
      </c>
      <c r="J276" s="15"/>
      <c r="K276" s="120" t="str">
        <f t="shared" si="8"/>
        <v>Khá</v>
      </c>
      <c r="L276" s="120" t="b">
        <f t="shared" si="9"/>
        <v>1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s="40" customFormat="1" ht="15" x14ac:dyDescent="0.25">
      <c r="A277" s="65">
        <v>270</v>
      </c>
      <c r="B277" s="91" t="s">
        <v>1567</v>
      </c>
      <c r="C277" s="156" t="s">
        <v>225</v>
      </c>
      <c r="D277" s="157" t="s">
        <v>25</v>
      </c>
      <c r="E277" s="111" t="s">
        <v>1568</v>
      </c>
      <c r="F277" s="111" t="s">
        <v>1504</v>
      </c>
      <c r="G277" s="204">
        <v>3.0324999999999998</v>
      </c>
      <c r="H277" s="178">
        <v>93</v>
      </c>
      <c r="I277" s="123" t="s">
        <v>43</v>
      </c>
      <c r="J277" s="15"/>
      <c r="K277" s="120" t="str">
        <f t="shared" si="8"/>
        <v>Khá</v>
      </c>
      <c r="L277" s="120" t="b">
        <f t="shared" si="9"/>
        <v>1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s="40" customFormat="1" ht="15" x14ac:dyDescent="0.25">
      <c r="A278" s="109">
        <v>271</v>
      </c>
      <c r="B278" s="91" t="s">
        <v>1569</v>
      </c>
      <c r="C278" s="156" t="s">
        <v>990</v>
      </c>
      <c r="D278" s="157" t="s">
        <v>19</v>
      </c>
      <c r="E278" s="111" t="s">
        <v>1570</v>
      </c>
      <c r="F278" s="111" t="s">
        <v>1504</v>
      </c>
      <c r="G278" s="204">
        <v>3.1274999999999999</v>
      </c>
      <c r="H278" s="178">
        <v>90</v>
      </c>
      <c r="I278" s="123" t="s">
        <v>43</v>
      </c>
      <c r="J278" s="15"/>
      <c r="K278" s="120" t="str">
        <f t="shared" si="8"/>
        <v>Khá</v>
      </c>
      <c r="L278" s="120" t="b">
        <f t="shared" si="9"/>
        <v>1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s="40" customFormat="1" ht="15" x14ac:dyDescent="0.25">
      <c r="A279" s="65">
        <v>272</v>
      </c>
      <c r="B279" s="91" t="s">
        <v>1571</v>
      </c>
      <c r="C279" s="156" t="s">
        <v>1572</v>
      </c>
      <c r="D279" s="157" t="s">
        <v>19</v>
      </c>
      <c r="E279" s="111" t="s">
        <v>1573</v>
      </c>
      <c r="F279" s="111" t="s">
        <v>1504</v>
      </c>
      <c r="G279" s="204">
        <v>3.1574999999999998</v>
      </c>
      <c r="H279" s="178">
        <v>87</v>
      </c>
      <c r="I279" s="123" t="s">
        <v>43</v>
      </c>
      <c r="J279" s="15"/>
      <c r="K279" s="120" t="str">
        <f t="shared" si="8"/>
        <v>Khá</v>
      </c>
      <c r="L279" s="120" t="b">
        <f t="shared" si="9"/>
        <v>1</v>
      </c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s="40" customFormat="1" ht="15" x14ac:dyDescent="0.25">
      <c r="A280" s="65">
        <v>273</v>
      </c>
      <c r="B280" s="91" t="s">
        <v>1574</v>
      </c>
      <c r="C280" s="156" t="s">
        <v>1575</v>
      </c>
      <c r="D280" s="157" t="s">
        <v>45</v>
      </c>
      <c r="E280" s="111" t="s">
        <v>1576</v>
      </c>
      <c r="F280" s="111" t="s">
        <v>1504</v>
      </c>
      <c r="G280" s="204">
        <v>3.19</v>
      </c>
      <c r="H280" s="178">
        <v>94</v>
      </c>
      <c r="I280" s="123" t="s">
        <v>43</v>
      </c>
      <c r="J280" s="15"/>
      <c r="K280" s="120" t="str">
        <f t="shared" si="8"/>
        <v>Khá</v>
      </c>
      <c r="L280" s="120" t="b">
        <f t="shared" si="9"/>
        <v>1</v>
      </c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s="40" customFormat="1" ht="15" x14ac:dyDescent="0.25">
      <c r="A281" s="109">
        <v>274</v>
      </c>
      <c r="B281" s="92" t="s">
        <v>1577</v>
      </c>
      <c r="C281" s="159" t="s">
        <v>1578</v>
      </c>
      <c r="D281" s="160" t="s">
        <v>1579</v>
      </c>
      <c r="E281" s="112" t="s">
        <v>1580</v>
      </c>
      <c r="F281" s="111" t="s">
        <v>1581</v>
      </c>
      <c r="G281" s="205">
        <v>4</v>
      </c>
      <c r="H281" s="185">
        <v>98</v>
      </c>
      <c r="I281" s="123" t="s">
        <v>40</v>
      </c>
      <c r="J281" s="15"/>
      <c r="K281" s="120" t="str">
        <f t="shared" si="8"/>
        <v>Xuất sắc</v>
      </c>
      <c r="L281" s="120" t="b">
        <f t="shared" si="9"/>
        <v>1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s="40" customFormat="1" ht="15" x14ac:dyDescent="0.25">
      <c r="A282" s="65">
        <v>275</v>
      </c>
      <c r="B282" s="93" t="s">
        <v>1582</v>
      </c>
      <c r="C282" s="161" t="s">
        <v>335</v>
      </c>
      <c r="D282" s="162" t="s">
        <v>63</v>
      </c>
      <c r="E282" s="112" t="s">
        <v>1583</v>
      </c>
      <c r="F282" s="111" t="s">
        <v>1581</v>
      </c>
      <c r="G282" s="205">
        <v>3.91</v>
      </c>
      <c r="H282" s="185">
        <v>98</v>
      </c>
      <c r="I282" s="123" t="s">
        <v>40</v>
      </c>
      <c r="J282" s="15"/>
      <c r="K282" s="120" t="str">
        <f t="shared" si="8"/>
        <v>Xuất sắc</v>
      </c>
      <c r="L282" s="120" t="b">
        <f t="shared" si="9"/>
        <v>1</v>
      </c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s="40" customFormat="1" ht="15" x14ac:dyDescent="0.25">
      <c r="A283" s="65">
        <v>276</v>
      </c>
      <c r="B283" s="92" t="s">
        <v>1584</v>
      </c>
      <c r="C283" s="161" t="s">
        <v>102</v>
      </c>
      <c r="D283" s="162" t="s">
        <v>20</v>
      </c>
      <c r="E283" s="112" t="s">
        <v>1585</v>
      </c>
      <c r="F283" s="111" t="s">
        <v>1581</v>
      </c>
      <c r="G283" s="205">
        <v>3.72</v>
      </c>
      <c r="H283" s="185">
        <v>85</v>
      </c>
      <c r="I283" s="123" t="s">
        <v>42</v>
      </c>
      <c r="J283" s="15"/>
      <c r="K283" s="120" t="str">
        <f t="shared" si="8"/>
        <v>Giỏi</v>
      </c>
      <c r="L283" s="120" t="b">
        <f t="shared" si="9"/>
        <v>1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s="40" customFormat="1" ht="15" x14ac:dyDescent="0.25">
      <c r="A284" s="109">
        <v>277</v>
      </c>
      <c r="B284" s="92" t="s">
        <v>1586</v>
      </c>
      <c r="C284" s="159" t="s">
        <v>1587</v>
      </c>
      <c r="D284" s="160" t="s">
        <v>22</v>
      </c>
      <c r="E284" s="112" t="s">
        <v>1588</v>
      </c>
      <c r="F284" s="111" t="s">
        <v>1581</v>
      </c>
      <c r="G284" s="206">
        <v>3.69</v>
      </c>
      <c r="H284" s="185">
        <v>88</v>
      </c>
      <c r="I284" s="123" t="s">
        <v>42</v>
      </c>
      <c r="J284" s="15"/>
      <c r="K284" s="120" t="str">
        <f t="shared" si="8"/>
        <v>Giỏi</v>
      </c>
      <c r="L284" s="120" t="b">
        <f t="shared" si="9"/>
        <v>1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s="40" customFormat="1" ht="15" x14ac:dyDescent="0.25">
      <c r="A285" s="65">
        <v>278</v>
      </c>
      <c r="B285" s="92" t="s">
        <v>1589</v>
      </c>
      <c r="C285" s="159" t="s">
        <v>1590</v>
      </c>
      <c r="D285" s="160" t="s">
        <v>8</v>
      </c>
      <c r="E285" s="112" t="s">
        <v>1591</v>
      </c>
      <c r="F285" s="111" t="s">
        <v>1581</v>
      </c>
      <c r="G285" s="206">
        <v>3.53</v>
      </c>
      <c r="H285" s="185">
        <v>88</v>
      </c>
      <c r="I285" s="123" t="s">
        <v>42</v>
      </c>
      <c r="J285" s="15"/>
      <c r="K285" s="120" t="str">
        <f t="shared" si="8"/>
        <v>Giỏi</v>
      </c>
      <c r="L285" s="120" t="b">
        <f t="shared" si="9"/>
        <v>1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s="40" customFormat="1" ht="15" x14ac:dyDescent="0.25">
      <c r="A286" s="65">
        <v>279</v>
      </c>
      <c r="B286" s="92" t="s">
        <v>1592</v>
      </c>
      <c r="C286" s="159" t="s">
        <v>6</v>
      </c>
      <c r="D286" s="160" t="s">
        <v>29</v>
      </c>
      <c r="E286" s="112" t="s">
        <v>1593</v>
      </c>
      <c r="F286" s="111" t="s">
        <v>1581</v>
      </c>
      <c r="G286" s="206">
        <v>3.5</v>
      </c>
      <c r="H286" s="185">
        <v>96</v>
      </c>
      <c r="I286" s="123" t="s">
        <v>42</v>
      </c>
      <c r="J286" s="15"/>
      <c r="K286" s="120" t="str">
        <f t="shared" si="8"/>
        <v>Giỏi</v>
      </c>
      <c r="L286" s="120" t="b">
        <f t="shared" si="9"/>
        <v>1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s="40" customFormat="1" ht="15" x14ac:dyDescent="0.25">
      <c r="A287" s="109">
        <v>280</v>
      </c>
      <c r="B287" s="92" t="s">
        <v>1594</v>
      </c>
      <c r="C287" s="159" t="s">
        <v>149</v>
      </c>
      <c r="D287" s="160" t="s">
        <v>14</v>
      </c>
      <c r="E287" s="112" t="s">
        <v>1595</v>
      </c>
      <c r="F287" s="111" t="s">
        <v>1581</v>
      </c>
      <c r="G287" s="206">
        <v>3.47</v>
      </c>
      <c r="H287" s="185">
        <v>86</v>
      </c>
      <c r="I287" s="123" t="s">
        <v>42</v>
      </c>
      <c r="J287" s="15"/>
      <c r="K287" s="120" t="str">
        <f t="shared" si="8"/>
        <v>Giỏi</v>
      </c>
      <c r="L287" s="120" t="b">
        <f t="shared" si="9"/>
        <v>1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s="40" customFormat="1" ht="15" x14ac:dyDescent="0.25">
      <c r="A288" s="65">
        <v>281</v>
      </c>
      <c r="B288" s="92" t="s">
        <v>1596</v>
      </c>
      <c r="C288" s="159" t="s">
        <v>616</v>
      </c>
      <c r="D288" s="160" t="s">
        <v>23</v>
      </c>
      <c r="E288" s="112" t="s">
        <v>1597</v>
      </c>
      <c r="F288" s="111" t="s">
        <v>1581</v>
      </c>
      <c r="G288" s="207">
        <v>3.44</v>
      </c>
      <c r="H288" s="185">
        <v>83</v>
      </c>
      <c r="I288" s="123" t="s">
        <v>42</v>
      </c>
      <c r="J288" s="15"/>
      <c r="K288" s="120" t="str">
        <f t="shared" si="8"/>
        <v>Giỏi</v>
      </c>
      <c r="L288" s="120" t="b">
        <f t="shared" si="9"/>
        <v>1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s="40" customFormat="1" ht="15" x14ac:dyDescent="0.25">
      <c r="A289" s="65">
        <v>282</v>
      </c>
      <c r="B289" s="92" t="s">
        <v>1598</v>
      </c>
      <c r="C289" s="159" t="s">
        <v>1599</v>
      </c>
      <c r="D289" s="160" t="s">
        <v>5</v>
      </c>
      <c r="E289" s="112" t="s">
        <v>1583</v>
      </c>
      <c r="F289" s="111" t="s">
        <v>1581</v>
      </c>
      <c r="G289" s="207">
        <v>3.31</v>
      </c>
      <c r="H289" s="185">
        <v>86</v>
      </c>
      <c r="I289" s="123" t="s">
        <v>42</v>
      </c>
      <c r="J289" s="15"/>
      <c r="K289" s="120" t="str">
        <f t="shared" si="8"/>
        <v>Giỏi</v>
      </c>
      <c r="L289" s="120" t="b">
        <f t="shared" si="9"/>
        <v>1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s="40" customFormat="1" ht="15" x14ac:dyDescent="0.25">
      <c r="A290" s="109">
        <v>283</v>
      </c>
      <c r="B290" s="92" t="s">
        <v>1600</v>
      </c>
      <c r="C290" s="159" t="s">
        <v>1008</v>
      </c>
      <c r="D290" s="160" t="s">
        <v>65</v>
      </c>
      <c r="E290" s="112" t="s">
        <v>1601</v>
      </c>
      <c r="F290" s="111" t="s">
        <v>1581</v>
      </c>
      <c r="G290" s="207">
        <v>3.28</v>
      </c>
      <c r="H290" s="185">
        <v>86</v>
      </c>
      <c r="I290" s="123" t="s">
        <v>42</v>
      </c>
      <c r="J290" s="15"/>
      <c r="K290" s="120" t="str">
        <f t="shared" si="8"/>
        <v>Giỏi</v>
      </c>
      <c r="L290" s="120" t="b">
        <f t="shared" si="9"/>
        <v>1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s="40" customFormat="1" ht="15" x14ac:dyDescent="0.25">
      <c r="A291" s="65">
        <v>284</v>
      </c>
      <c r="B291" s="92" t="s">
        <v>1602</v>
      </c>
      <c r="C291" s="159" t="s">
        <v>1603</v>
      </c>
      <c r="D291" s="160" t="s">
        <v>20</v>
      </c>
      <c r="E291" s="112" t="s">
        <v>1604</v>
      </c>
      <c r="F291" s="111" t="s">
        <v>1581</v>
      </c>
      <c r="G291" s="207">
        <v>3.22</v>
      </c>
      <c r="H291" s="185">
        <v>82</v>
      </c>
      <c r="I291" s="123" t="s">
        <v>42</v>
      </c>
      <c r="J291" s="15"/>
      <c r="K291" s="120" t="str">
        <f t="shared" si="8"/>
        <v>Giỏi</v>
      </c>
      <c r="L291" s="120" t="b">
        <f t="shared" si="9"/>
        <v>1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s="40" customFormat="1" ht="15" x14ac:dyDescent="0.25">
      <c r="A292" s="65">
        <v>285</v>
      </c>
      <c r="B292" s="92" t="s">
        <v>1605</v>
      </c>
      <c r="C292" s="159" t="s">
        <v>1606</v>
      </c>
      <c r="D292" s="160" t="s">
        <v>1607</v>
      </c>
      <c r="E292" s="112" t="s">
        <v>1608</v>
      </c>
      <c r="F292" s="111" t="s">
        <v>1581</v>
      </c>
      <c r="G292" s="207">
        <v>3.19</v>
      </c>
      <c r="H292" s="185">
        <v>85</v>
      </c>
      <c r="I292" s="123" t="s">
        <v>43</v>
      </c>
      <c r="J292" s="15"/>
      <c r="K292" s="120" t="str">
        <f t="shared" si="8"/>
        <v>Khá</v>
      </c>
      <c r="L292" s="120" t="b">
        <f t="shared" si="9"/>
        <v>1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s="40" customFormat="1" ht="15" x14ac:dyDescent="0.25">
      <c r="A293" s="109">
        <v>286</v>
      </c>
      <c r="B293" s="92" t="s">
        <v>1609</v>
      </c>
      <c r="C293" s="159" t="s">
        <v>1610</v>
      </c>
      <c r="D293" s="160" t="s">
        <v>63</v>
      </c>
      <c r="E293" s="112" t="s">
        <v>1524</v>
      </c>
      <c r="F293" s="111" t="s">
        <v>1581</v>
      </c>
      <c r="G293" s="207">
        <v>3.19</v>
      </c>
      <c r="H293" s="185">
        <v>75</v>
      </c>
      <c r="I293" s="123" t="s">
        <v>43</v>
      </c>
      <c r="J293" s="15"/>
      <c r="K293" s="120" t="str">
        <f t="shared" si="8"/>
        <v>Khá</v>
      </c>
      <c r="L293" s="120" t="b">
        <f t="shared" si="9"/>
        <v>1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s="40" customFormat="1" ht="15" x14ac:dyDescent="0.25">
      <c r="A294" s="65">
        <v>287</v>
      </c>
      <c r="B294" s="92" t="s">
        <v>1611</v>
      </c>
      <c r="C294" s="159" t="s">
        <v>1612</v>
      </c>
      <c r="D294" s="160" t="s">
        <v>123</v>
      </c>
      <c r="E294" s="112" t="s">
        <v>1613</v>
      </c>
      <c r="F294" s="111" t="s">
        <v>1581</v>
      </c>
      <c r="G294" s="207">
        <v>3.16</v>
      </c>
      <c r="H294" s="185">
        <v>76</v>
      </c>
      <c r="I294" s="123" t="s">
        <v>43</v>
      </c>
      <c r="J294" s="15"/>
      <c r="K294" s="120" t="str">
        <f t="shared" si="8"/>
        <v>Khá</v>
      </c>
      <c r="L294" s="120" t="b">
        <f t="shared" si="9"/>
        <v>1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s="40" customFormat="1" ht="15" x14ac:dyDescent="0.25">
      <c r="A295" s="65">
        <v>288</v>
      </c>
      <c r="B295" s="92" t="s">
        <v>1614</v>
      </c>
      <c r="C295" s="159" t="s">
        <v>1615</v>
      </c>
      <c r="D295" s="160" t="s">
        <v>24</v>
      </c>
      <c r="E295" s="112" t="s">
        <v>1616</v>
      </c>
      <c r="F295" s="111" t="s">
        <v>1581</v>
      </c>
      <c r="G295" s="207">
        <v>3.13</v>
      </c>
      <c r="H295" s="185">
        <v>76</v>
      </c>
      <c r="I295" s="123" t="s">
        <v>43</v>
      </c>
      <c r="J295" s="15"/>
      <c r="K295" s="120" t="str">
        <f t="shared" si="8"/>
        <v>Khá</v>
      </c>
      <c r="L295" s="120" t="b">
        <f t="shared" si="9"/>
        <v>1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s="40" customFormat="1" ht="15" x14ac:dyDescent="0.25">
      <c r="A296" s="109">
        <v>289</v>
      </c>
      <c r="B296" s="92" t="s">
        <v>1617</v>
      </c>
      <c r="C296" s="216" t="s">
        <v>264</v>
      </c>
      <c r="D296" s="160" t="s">
        <v>8</v>
      </c>
      <c r="E296" s="112" t="s">
        <v>1583</v>
      </c>
      <c r="F296" s="111" t="s">
        <v>1581</v>
      </c>
      <c r="G296" s="207">
        <v>3</v>
      </c>
      <c r="H296" s="185">
        <v>85</v>
      </c>
      <c r="I296" s="123" t="s">
        <v>43</v>
      </c>
      <c r="J296" s="15"/>
      <c r="K296" s="120" t="str">
        <f t="shared" si="8"/>
        <v>Khá</v>
      </c>
      <c r="L296" s="120" t="b">
        <f t="shared" si="9"/>
        <v>1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s="40" customFormat="1" ht="15" x14ac:dyDescent="0.25">
      <c r="A297" s="65">
        <v>290</v>
      </c>
      <c r="B297" s="92" t="s">
        <v>1618</v>
      </c>
      <c r="C297" s="159" t="s">
        <v>75</v>
      </c>
      <c r="D297" s="160" t="s">
        <v>11</v>
      </c>
      <c r="E297" s="112" t="s">
        <v>1619</v>
      </c>
      <c r="F297" s="111" t="s">
        <v>1581</v>
      </c>
      <c r="G297" s="207">
        <v>2.94</v>
      </c>
      <c r="H297" s="185">
        <v>75</v>
      </c>
      <c r="I297" s="123" t="s">
        <v>43</v>
      </c>
      <c r="J297" s="15"/>
      <c r="K297" s="120" t="str">
        <f t="shared" si="8"/>
        <v>Khá</v>
      </c>
      <c r="L297" s="120" t="b">
        <f t="shared" si="9"/>
        <v>1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s="40" customFormat="1" ht="15" x14ac:dyDescent="0.25">
      <c r="A298" s="65">
        <v>291</v>
      </c>
      <c r="B298" s="92" t="s">
        <v>1620</v>
      </c>
      <c r="C298" s="159" t="s">
        <v>1621</v>
      </c>
      <c r="D298" s="160" t="s">
        <v>5</v>
      </c>
      <c r="E298" s="112" t="s">
        <v>1622</v>
      </c>
      <c r="F298" s="111" t="s">
        <v>1581</v>
      </c>
      <c r="G298" s="207">
        <v>2.94</v>
      </c>
      <c r="H298" s="185">
        <v>80</v>
      </c>
      <c r="I298" s="123" t="s">
        <v>43</v>
      </c>
      <c r="J298" s="15"/>
      <c r="K298" s="120" t="str">
        <f t="shared" si="8"/>
        <v>Khá</v>
      </c>
      <c r="L298" s="120" t="b">
        <f t="shared" si="9"/>
        <v>1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s="40" customFormat="1" ht="15" x14ac:dyDescent="0.25">
      <c r="A299" s="109">
        <v>292</v>
      </c>
      <c r="B299" s="92" t="s">
        <v>1623</v>
      </c>
      <c r="C299" s="159" t="s">
        <v>1624</v>
      </c>
      <c r="D299" s="160" t="s">
        <v>65</v>
      </c>
      <c r="E299" s="112" t="s">
        <v>1625</v>
      </c>
      <c r="F299" s="111" t="s">
        <v>1581</v>
      </c>
      <c r="G299" s="207">
        <v>2.91</v>
      </c>
      <c r="H299" s="185">
        <v>77</v>
      </c>
      <c r="I299" s="123" t="s">
        <v>43</v>
      </c>
      <c r="J299" s="15"/>
      <c r="K299" s="120" t="str">
        <f t="shared" si="8"/>
        <v>Khá</v>
      </c>
      <c r="L299" s="120" t="b">
        <f t="shared" si="9"/>
        <v>1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s="40" customFormat="1" ht="15" x14ac:dyDescent="0.25">
      <c r="A300" s="65">
        <v>293</v>
      </c>
      <c r="B300" s="92" t="s">
        <v>1626</v>
      </c>
      <c r="C300" s="159" t="s">
        <v>1243</v>
      </c>
      <c r="D300" s="160" t="s">
        <v>156</v>
      </c>
      <c r="E300" s="112" t="s">
        <v>1627</v>
      </c>
      <c r="F300" s="111" t="s">
        <v>1581</v>
      </c>
      <c r="G300" s="205">
        <v>2.84</v>
      </c>
      <c r="H300" s="185">
        <v>83</v>
      </c>
      <c r="I300" s="123" t="s">
        <v>43</v>
      </c>
      <c r="J300" s="15"/>
      <c r="K300" s="120" t="str">
        <f t="shared" si="8"/>
        <v>Khá</v>
      </c>
      <c r="L300" s="120" t="b">
        <f t="shared" si="9"/>
        <v>1</v>
      </c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s="40" customFormat="1" ht="15" x14ac:dyDescent="0.25">
      <c r="A301" s="65">
        <v>294</v>
      </c>
      <c r="B301" s="92" t="s">
        <v>1628</v>
      </c>
      <c r="C301" s="159" t="s">
        <v>357</v>
      </c>
      <c r="D301" s="160" t="s">
        <v>51</v>
      </c>
      <c r="E301" s="112" t="s">
        <v>1629</v>
      </c>
      <c r="F301" s="111" t="s">
        <v>1581</v>
      </c>
      <c r="G301" s="205">
        <v>2.81</v>
      </c>
      <c r="H301" s="185">
        <v>80</v>
      </c>
      <c r="I301" s="123" t="s">
        <v>43</v>
      </c>
      <c r="J301" s="15"/>
      <c r="K301" s="120" t="str">
        <f t="shared" si="8"/>
        <v>Khá</v>
      </c>
      <c r="L301" s="120" t="b">
        <f t="shared" si="9"/>
        <v>1</v>
      </c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s="40" customFormat="1" ht="15" x14ac:dyDescent="0.25">
      <c r="A302" s="109">
        <v>295</v>
      </c>
      <c r="B302" s="92" t="s">
        <v>1630</v>
      </c>
      <c r="C302" s="159" t="s">
        <v>1631</v>
      </c>
      <c r="D302" s="160" t="s">
        <v>65</v>
      </c>
      <c r="E302" s="112" t="s">
        <v>1561</v>
      </c>
      <c r="F302" s="111" t="s">
        <v>1581</v>
      </c>
      <c r="G302" s="206">
        <v>2.63</v>
      </c>
      <c r="H302" s="185">
        <v>73</v>
      </c>
      <c r="I302" s="123" t="s">
        <v>43</v>
      </c>
      <c r="J302" s="163"/>
      <c r="K302" s="120" t="str">
        <f t="shared" si="8"/>
        <v>Khá</v>
      </c>
      <c r="L302" s="120" t="b">
        <f t="shared" si="9"/>
        <v>1</v>
      </c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s="40" customFormat="1" ht="15" x14ac:dyDescent="0.25">
      <c r="A303" s="65">
        <v>296</v>
      </c>
      <c r="B303" s="92" t="s">
        <v>1632</v>
      </c>
      <c r="C303" s="216" t="s">
        <v>1633</v>
      </c>
      <c r="D303" s="160" t="s">
        <v>28</v>
      </c>
      <c r="E303" s="112" t="s">
        <v>1430</v>
      </c>
      <c r="F303" s="111" t="s">
        <v>1581</v>
      </c>
      <c r="G303" s="206">
        <v>2.63</v>
      </c>
      <c r="H303" s="185">
        <v>81</v>
      </c>
      <c r="I303" s="123" t="s">
        <v>43</v>
      </c>
      <c r="J303" s="15"/>
      <c r="K303" s="120" t="str">
        <f t="shared" si="8"/>
        <v>Khá</v>
      </c>
      <c r="L303" s="120" t="b">
        <f t="shared" si="9"/>
        <v>1</v>
      </c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s="40" customFormat="1" ht="15" x14ac:dyDescent="0.25">
      <c r="A304" s="65">
        <v>297</v>
      </c>
      <c r="B304" s="92" t="s">
        <v>1634</v>
      </c>
      <c r="C304" s="159" t="s">
        <v>1635</v>
      </c>
      <c r="D304" s="160" t="s">
        <v>16</v>
      </c>
      <c r="E304" s="112" t="s">
        <v>1636</v>
      </c>
      <c r="F304" s="111" t="s">
        <v>1581</v>
      </c>
      <c r="G304" s="206">
        <v>2.59</v>
      </c>
      <c r="H304" s="185">
        <v>74</v>
      </c>
      <c r="I304" s="123" t="s">
        <v>43</v>
      </c>
      <c r="J304" s="15"/>
      <c r="K304" s="120" t="str">
        <f t="shared" si="8"/>
        <v>Khá</v>
      </c>
      <c r="L304" s="120" t="b">
        <f t="shared" si="9"/>
        <v>1</v>
      </c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s="40" customFormat="1" ht="15" x14ac:dyDescent="0.25">
      <c r="A305" s="109">
        <v>298</v>
      </c>
      <c r="B305" s="92" t="s">
        <v>1637</v>
      </c>
      <c r="C305" s="159" t="s">
        <v>1638</v>
      </c>
      <c r="D305" s="160" t="s">
        <v>28</v>
      </c>
      <c r="E305" s="112" t="s">
        <v>1639</v>
      </c>
      <c r="F305" s="111" t="s">
        <v>1581</v>
      </c>
      <c r="G305" s="206">
        <v>2.56</v>
      </c>
      <c r="H305" s="185">
        <v>68</v>
      </c>
      <c r="I305" s="123" t="s">
        <v>43</v>
      </c>
      <c r="J305" s="15"/>
      <c r="K305" s="120" t="str">
        <f t="shared" si="8"/>
        <v>Khá</v>
      </c>
      <c r="L305" s="120" t="b">
        <f t="shared" si="9"/>
        <v>1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s="40" customFormat="1" ht="15" x14ac:dyDescent="0.25">
      <c r="A306" s="65">
        <v>299</v>
      </c>
      <c r="B306" s="92" t="s">
        <v>1640</v>
      </c>
      <c r="C306" s="159" t="s">
        <v>17</v>
      </c>
      <c r="D306" s="160" t="s">
        <v>19</v>
      </c>
      <c r="E306" s="112" t="s">
        <v>1641</v>
      </c>
      <c r="F306" s="111" t="s">
        <v>1581</v>
      </c>
      <c r="G306" s="206">
        <v>2.56</v>
      </c>
      <c r="H306" s="185">
        <v>78</v>
      </c>
      <c r="I306" s="123" t="s">
        <v>43</v>
      </c>
      <c r="J306" s="15"/>
      <c r="K306" s="120" t="str">
        <f t="shared" si="8"/>
        <v>Khá</v>
      </c>
      <c r="L306" s="120" t="b">
        <f t="shared" si="9"/>
        <v>1</v>
      </c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s="40" customFormat="1" ht="15" x14ac:dyDescent="0.25">
      <c r="A307" s="65">
        <v>300</v>
      </c>
      <c r="B307" s="92" t="s">
        <v>1642</v>
      </c>
      <c r="C307" s="159" t="s">
        <v>17</v>
      </c>
      <c r="D307" s="160" t="s">
        <v>118</v>
      </c>
      <c r="E307" s="112" t="s">
        <v>1643</v>
      </c>
      <c r="F307" s="111" t="s">
        <v>1581</v>
      </c>
      <c r="G307" s="206">
        <v>2.5299999999999998</v>
      </c>
      <c r="H307" s="185">
        <v>77</v>
      </c>
      <c r="I307" s="123" t="s">
        <v>43</v>
      </c>
      <c r="J307" s="15"/>
      <c r="K307" s="120" t="str">
        <f t="shared" si="8"/>
        <v>Khá</v>
      </c>
      <c r="L307" s="120" t="b">
        <f t="shared" si="9"/>
        <v>1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s="40" customFormat="1" ht="15" x14ac:dyDescent="0.25">
      <c r="A308" s="109">
        <v>301</v>
      </c>
      <c r="B308" s="94" t="s">
        <v>1644</v>
      </c>
      <c r="C308" s="164" t="s">
        <v>1645</v>
      </c>
      <c r="D308" s="165" t="s">
        <v>65</v>
      </c>
      <c r="E308" s="113" t="s">
        <v>1646</v>
      </c>
      <c r="F308" s="111" t="s">
        <v>1647</v>
      </c>
      <c r="G308" s="198">
        <v>3.63</v>
      </c>
      <c r="H308" s="178">
        <v>90</v>
      </c>
      <c r="I308" s="123" t="s">
        <v>40</v>
      </c>
      <c r="J308" s="15"/>
      <c r="K308" s="120" t="str">
        <f t="shared" si="8"/>
        <v>Xuất sắc</v>
      </c>
      <c r="L308" s="120" t="b">
        <f t="shared" si="9"/>
        <v>1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s="40" customFormat="1" ht="15" x14ac:dyDescent="0.25">
      <c r="A309" s="65">
        <v>302</v>
      </c>
      <c r="B309" s="94" t="s">
        <v>1648</v>
      </c>
      <c r="C309" s="164" t="s">
        <v>68</v>
      </c>
      <c r="D309" s="165" t="s">
        <v>9</v>
      </c>
      <c r="E309" s="113" t="s">
        <v>1649</v>
      </c>
      <c r="F309" s="111" t="s">
        <v>1647</v>
      </c>
      <c r="G309" s="198">
        <v>3.34</v>
      </c>
      <c r="H309" s="178">
        <v>90</v>
      </c>
      <c r="I309" s="123" t="s">
        <v>42</v>
      </c>
      <c r="J309" s="15"/>
      <c r="K309" s="120" t="str">
        <f t="shared" si="8"/>
        <v>Giỏi</v>
      </c>
      <c r="L309" s="120" t="b">
        <f t="shared" si="9"/>
        <v>1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s="40" customFormat="1" ht="15" x14ac:dyDescent="0.25">
      <c r="A310" s="65">
        <v>303</v>
      </c>
      <c r="B310" s="94" t="s">
        <v>1650</v>
      </c>
      <c r="C310" s="164" t="s">
        <v>258</v>
      </c>
      <c r="D310" s="165" t="s">
        <v>39</v>
      </c>
      <c r="E310" s="113" t="s">
        <v>1511</v>
      </c>
      <c r="F310" s="111" t="s">
        <v>1647</v>
      </c>
      <c r="G310" s="198">
        <v>3.41</v>
      </c>
      <c r="H310" s="178">
        <v>98</v>
      </c>
      <c r="I310" s="123" t="s">
        <v>42</v>
      </c>
      <c r="J310" s="15"/>
      <c r="K310" s="120" t="str">
        <f t="shared" si="8"/>
        <v>Giỏi</v>
      </c>
      <c r="L310" s="120" t="b">
        <f t="shared" si="9"/>
        <v>1</v>
      </c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s="40" customFormat="1" ht="15" x14ac:dyDescent="0.25">
      <c r="A311" s="109">
        <v>304</v>
      </c>
      <c r="B311" s="94" t="s">
        <v>1651</v>
      </c>
      <c r="C311" s="164" t="s">
        <v>44</v>
      </c>
      <c r="D311" s="165" t="s">
        <v>115</v>
      </c>
      <c r="E311" s="113" t="s">
        <v>1652</v>
      </c>
      <c r="F311" s="111" t="s">
        <v>1647</v>
      </c>
      <c r="G311" s="198">
        <v>3.44</v>
      </c>
      <c r="H311" s="178">
        <v>90</v>
      </c>
      <c r="I311" s="123" t="s">
        <v>42</v>
      </c>
      <c r="J311" s="15"/>
      <c r="K311" s="120" t="str">
        <f t="shared" si="8"/>
        <v>Giỏi</v>
      </c>
      <c r="L311" s="120" t="b">
        <f t="shared" si="9"/>
        <v>1</v>
      </c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s="40" customFormat="1" ht="15" x14ac:dyDescent="0.25">
      <c r="A312" s="65">
        <v>305</v>
      </c>
      <c r="B312" s="94" t="s">
        <v>1653</v>
      </c>
      <c r="C312" s="164" t="s">
        <v>1386</v>
      </c>
      <c r="D312" s="165" t="s">
        <v>65</v>
      </c>
      <c r="E312" s="113" t="s">
        <v>1654</v>
      </c>
      <c r="F312" s="111" t="s">
        <v>1647</v>
      </c>
      <c r="G312" s="198">
        <v>3.59</v>
      </c>
      <c r="H312" s="178">
        <v>90</v>
      </c>
      <c r="I312" s="123" t="s">
        <v>42</v>
      </c>
      <c r="J312" s="15"/>
      <c r="K312" s="120" t="str">
        <f t="shared" si="8"/>
        <v>Giỏi</v>
      </c>
      <c r="L312" s="120" t="b">
        <f t="shared" si="9"/>
        <v>1</v>
      </c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s="40" customFormat="1" ht="15" x14ac:dyDescent="0.25">
      <c r="A313" s="65">
        <v>306</v>
      </c>
      <c r="B313" s="94" t="s">
        <v>1655</v>
      </c>
      <c r="C313" s="164" t="s">
        <v>105</v>
      </c>
      <c r="D313" s="165" t="s">
        <v>41</v>
      </c>
      <c r="E313" s="113" t="s">
        <v>1656</v>
      </c>
      <c r="F313" s="111" t="s">
        <v>1647</v>
      </c>
      <c r="G313" s="198">
        <v>3.56</v>
      </c>
      <c r="H313" s="178">
        <v>90</v>
      </c>
      <c r="I313" s="123" t="s">
        <v>42</v>
      </c>
      <c r="J313" s="15"/>
      <c r="K313" s="120" t="str">
        <f t="shared" si="8"/>
        <v>Giỏi</v>
      </c>
      <c r="L313" s="120" t="b">
        <f t="shared" si="9"/>
        <v>1</v>
      </c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s="40" customFormat="1" ht="15" x14ac:dyDescent="0.25">
      <c r="A314" s="109">
        <v>307</v>
      </c>
      <c r="B314" s="94" t="s">
        <v>1657</v>
      </c>
      <c r="C314" s="164" t="s">
        <v>21</v>
      </c>
      <c r="D314" s="165" t="s">
        <v>8</v>
      </c>
      <c r="E314" s="113" t="s">
        <v>1658</v>
      </c>
      <c r="F314" s="111" t="s">
        <v>1647</v>
      </c>
      <c r="G314" s="198">
        <v>3.5</v>
      </c>
      <c r="H314" s="178">
        <v>90</v>
      </c>
      <c r="I314" s="123" t="s">
        <v>42</v>
      </c>
      <c r="J314" s="15"/>
      <c r="K314" s="120" t="str">
        <f t="shared" si="8"/>
        <v>Giỏi</v>
      </c>
      <c r="L314" s="120" t="b">
        <f t="shared" si="9"/>
        <v>1</v>
      </c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s="40" customFormat="1" ht="15" x14ac:dyDescent="0.25">
      <c r="A315" s="65">
        <v>308</v>
      </c>
      <c r="B315" s="94" t="s">
        <v>1659</v>
      </c>
      <c r="C315" s="164" t="s">
        <v>1660</v>
      </c>
      <c r="D315" s="165" t="s">
        <v>14</v>
      </c>
      <c r="E315" s="113" t="s">
        <v>1661</v>
      </c>
      <c r="F315" s="111" t="s">
        <v>1647</v>
      </c>
      <c r="G315" s="198">
        <v>3.25</v>
      </c>
      <c r="H315" s="178">
        <v>90</v>
      </c>
      <c r="I315" s="123" t="s">
        <v>42</v>
      </c>
      <c r="J315" s="15"/>
      <c r="K315" s="120" t="str">
        <f t="shared" si="8"/>
        <v>Giỏi</v>
      </c>
      <c r="L315" s="120" t="b">
        <f t="shared" si="9"/>
        <v>1</v>
      </c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s="40" customFormat="1" ht="15" x14ac:dyDescent="0.25">
      <c r="A316" s="65">
        <v>309</v>
      </c>
      <c r="B316" s="94" t="s">
        <v>1662</v>
      </c>
      <c r="C316" s="164" t="s">
        <v>1663</v>
      </c>
      <c r="D316" s="165" t="s">
        <v>118</v>
      </c>
      <c r="E316" s="113" t="s">
        <v>1664</v>
      </c>
      <c r="F316" s="111" t="s">
        <v>1647</v>
      </c>
      <c r="G316" s="198">
        <v>3.38</v>
      </c>
      <c r="H316" s="178">
        <v>85</v>
      </c>
      <c r="I316" s="123" t="s">
        <v>42</v>
      </c>
      <c r="J316" s="15"/>
      <c r="K316" s="120" t="str">
        <f t="shared" si="8"/>
        <v>Giỏi</v>
      </c>
      <c r="L316" s="120" t="b">
        <f t="shared" si="9"/>
        <v>1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s="40" customFormat="1" ht="15" x14ac:dyDescent="0.25">
      <c r="A317" s="109">
        <v>310</v>
      </c>
      <c r="B317" s="94" t="s">
        <v>1665</v>
      </c>
      <c r="C317" s="164" t="s">
        <v>427</v>
      </c>
      <c r="D317" s="165" t="s">
        <v>96</v>
      </c>
      <c r="E317" s="113" t="s">
        <v>702</v>
      </c>
      <c r="F317" s="111" t="s">
        <v>1647</v>
      </c>
      <c r="G317" s="198">
        <v>3.38</v>
      </c>
      <c r="H317" s="178">
        <v>90</v>
      </c>
      <c r="I317" s="123" t="s">
        <v>42</v>
      </c>
      <c r="J317" s="163"/>
      <c r="K317" s="120" t="str">
        <f t="shared" si="8"/>
        <v>Giỏi</v>
      </c>
      <c r="L317" s="120" t="b">
        <f t="shared" si="9"/>
        <v>1</v>
      </c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s="40" customFormat="1" ht="15" x14ac:dyDescent="0.25">
      <c r="A318" s="65">
        <v>311</v>
      </c>
      <c r="B318" s="94" t="s">
        <v>1666</v>
      </c>
      <c r="C318" s="164" t="s">
        <v>1521</v>
      </c>
      <c r="D318" s="165" t="s">
        <v>19</v>
      </c>
      <c r="E318" s="113" t="s">
        <v>1667</v>
      </c>
      <c r="F318" s="111" t="s">
        <v>1647</v>
      </c>
      <c r="G318" s="198">
        <v>3.38</v>
      </c>
      <c r="H318" s="178">
        <v>90</v>
      </c>
      <c r="I318" s="123" t="s">
        <v>42</v>
      </c>
      <c r="J318" s="15"/>
      <c r="K318" s="120" t="str">
        <f t="shared" si="8"/>
        <v>Giỏi</v>
      </c>
      <c r="L318" s="120" t="b">
        <f t="shared" si="9"/>
        <v>1</v>
      </c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s="40" customFormat="1" ht="15" x14ac:dyDescent="0.25">
      <c r="A319" s="65">
        <v>312</v>
      </c>
      <c r="B319" s="94" t="s">
        <v>1668</v>
      </c>
      <c r="C319" s="164" t="s">
        <v>1590</v>
      </c>
      <c r="D319" s="165" t="s">
        <v>116</v>
      </c>
      <c r="E319" s="113" t="s">
        <v>1669</v>
      </c>
      <c r="F319" s="111" t="s">
        <v>1647</v>
      </c>
      <c r="G319" s="198">
        <v>3.44</v>
      </c>
      <c r="H319" s="178">
        <v>98</v>
      </c>
      <c r="I319" s="123" t="s">
        <v>42</v>
      </c>
      <c r="J319" s="15"/>
      <c r="K319" s="120" t="str">
        <f t="shared" si="8"/>
        <v>Giỏi</v>
      </c>
      <c r="L319" s="120" t="b">
        <f t="shared" si="9"/>
        <v>1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s="40" customFormat="1" ht="15" x14ac:dyDescent="0.25">
      <c r="A320" s="109">
        <v>313</v>
      </c>
      <c r="B320" s="94" t="s">
        <v>1670</v>
      </c>
      <c r="C320" s="164" t="s">
        <v>146</v>
      </c>
      <c r="D320" s="165" t="s">
        <v>16</v>
      </c>
      <c r="E320" s="113" t="s">
        <v>1671</v>
      </c>
      <c r="F320" s="111" t="s">
        <v>1647</v>
      </c>
      <c r="G320" s="198">
        <v>3.47</v>
      </c>
      <c r="H320" s="178">
        <v>90</v>
      </c>
      <c r="I320" s="123" t="s">
        <v>42</v>
      </c>
      <c r="J320" s="15"/>
      <c r="K320" s="120" t="str">
        <f t="shared" si="8"/>
        <v>Giỏi</v>
      </c>
      <c r="L320" s="120" t="b">
        <f t="shared" si="9"/>
        <v>1</v>
      </c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s="40" customFormat="1" ht="15" x14ac:dyDescent="0.25">
      <c r="A321" s="65">
        <v>314</v>
      </c>
      <c r="B321" s="94" t="s">
        <v>1672</v>
      </c>
      <c r="C321" s="164" t="s">
        <v>1030</v>
      </c>
      <c r="D321" s="165" t="s">
        <v>98</v>
      </c>
      <c r="E321" s="113" t="s">
        <v>1673</v>
      </c>
      <c r="F321" s="111" t="s">
        <v>1647</v>
      </c>
      <c r="G321" s="198">
        <v>3.44</v>
      </c>
      <c r="H321" s="178">
        <v>90</v>
      </c>
      <c r="I321" s="123" t="s">
        <v>42</v>
      </c>
      <c r="J321" s="15"/>
      <c r="K321" s="120" t="str">
        <f t="shared" si="8"/>
        <v>Giỏi</v>
      </c>
      <c r="L321" s="120" t="b">
        <f t="shared" si="9"/>
        <v>1</v>
      </c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s="40" customFormat="1" ht="15" x14ac:dyDescent="0.25">
      <c r="A322" s="65">
        <v>315</v>
      </c>
      <c r="B322" s="94" t="s">
        <v>1674</v>
      </c>
      <c r="C322" s="164" t="s">
        <v>1030</v>
      </c>
      <c r="D322" s="165" t="s">
        <v>9</v>
      </c>
      <c r="E322" s="113" t="s">
        <v>1675</v>
      </c>
      <c r="F322" s="111" t="s">
        <v>1647</v>
      </c>
      <c r="G322" s="198">
        <v>2.59</v>
      </c>
      <c r="H322" s="178">
        <v>98</v>
      </c>
      <c r="I322" s="123" t="s">
        <v>43</v>
      </c>
      <c r="J322" s="15"/>
      <c r="K322" s="120" t="str">
        <f t="shared" si="8"/>
        <v>Khá</v>
      </c>
      <c r="L322" s="120" t="b">
        <f t="shared" si="9"/>
        <v>1</v>
      </c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s="40" customFormat="1" ht="15" x14ac:dyDescent="0.25">
      <c r="A323" s="109">
        <v>316</v>
      </c>
      <c r="B323" s="94" t="s">
        <v>1676</v>
      </c>
      <c r="C323" s="164" t="s">
        <v>13</v>
      </c>
      <c r="D323" s="165" t="s">
        <v>10</v>
      </c>
      <c r="E323" s="113" t="s">
        <v>1677</v>
      </c>
      <c r="F323" s="111" t="s">
        <v>1647</v>
      </c>
      <c r="G323" s="198">
        <v>2.63</v>
      </c>
      <c r="H323" s="178">
        <v>89</v>
      </c>
      <c r="I323" s="123" t="s">
        <v>43</v>
      </c>
      <c r="J323" s="15"/>
      <c r="K323" s="120" t="str">
        <f t="shared" si="8"/>
        <v>Khá</v>
      </c>
      <c r="L323" s="120" t="b">
        <f t="shared" si="9"/>
        <v>1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s="40" customFormat="1" ht="15" x14ac:dyDescent="0.25">
      <c r="A324" s="65">
        <v>317</v>
      </c>
      <c r="B324" s="94" t="s">
        <v>1678</v>
      </c>
      <c r="C324" s="164" t="s">
        <v>17</v>
      </c>
      <c r="D324" s="165" t="s">
        <v>81</v>
      </c>
      <c r="E324" s="113" t="s">
        <v>1679</v>
      </c>
      <c r="F324" s="111" t="s">
        <v>1647</v>
      </c>
      <c r="G324" s="198">
        <v>2.5</v>
      </c>
      <c r="H324" s="178">
        <v>65</v>
      </c>
      <c r="I324" s="123" t="s">
        <v>43</v>
      </c>
      <c r="J324" s="15"/>
      <c r="K324" s="120" t="str">
        <f t="shared" si="8"/>
        <v>Khá</v>
      </c>
      <c r="L324" s="120" t="b">
        <f t="shared" si="9"/>
        <v>1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s="40" customFormat="1" ht="15" x14ac:dyDescent="0.25">
      <c r="A325" s="65">
        <v>318</v>
      </c>
      <c r="B325" s="94" t="s">
        <v>1680</v>
      </c>
      <c r="C325" s="164" t="s">
        <v>181</v>
      </c>
      <c r="D325" s="165" t="s">
        <v>29</v>
      </c>
      <c r="E325" s="113" t="s">
        <v>1517</v>
      </c>
      <c r="F325" s="111" t="s">
        <v>1647</v>
      </c>
      <c r="G325" s="198">
        <v>2.69</v>
      </c>
      <c r="H325" s="178">
        <v>70</v>
      </c>
      <c r="I325" s="123" t="s">
        <v>43</v>
      </c>
      <c r="J325" s="15"/>
      <c r="K325" s="120" t="str">
        <f t="shared" si="8"/>
        <v>Khá</v>
      </c>
      <c r="L325" s="120" t="b">
        <f t="shared" si="9"/>
        <v>1</v>
      </c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s="40" customFormat="1" ht="15" x14ac:dyDescent="0.25">
      <c r="A326" s="109">
        <v>319</v>
      </c>
      <c r="B326" s="94" t="s">
        <v>1681</v>
      </c>
      <c r="C326" s="164" t="s">
        <v>1682</v>
      </c>
      <c r="D326" s="165" t="s">
        <v>12</v>
      </c>
      <c r="E326" s="113" t="s">
        <v>1683</v>
      </c>
      <c r="F326" s="111" t="s">
        <v>1647</v>
      </c>
      <c r="G326" s="198">
        <v>3.03</v>
      </c>
      <c r="H326" s="178">
        <v>90</v>
      </c>
      <c r="I326" s="123" t="s">
        <v>43</v>
      </c>
      <c r="J326" s="15"/>
      <c r="K326" s="120" t="str">
        <f t="shared" si="8"/>
        <v>Khá</v>
      </c>
      <c r="L326" s="120" t="b">
        <f t="shared" si="9"/>
        <v>1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s="40" customFormat="1" ht="15" x14ac:dyDescent="0.25">
      <c r="A327" s="65">
        <v>320</v>
      </c>
      <c r="B327" s="94" t="s">
        <v>1684</v>
      </c>
      <c r="C327" s="164" t="s">
        <v>433</v>
      </c>
      <c r="D327" s="165" t="s">
        <v>12</v>
      </c>
      <c r="E327" s="113" t="s">
        <v>1685</v>
      </c>
      <c r="F327" s="111" t="s">
        <v>1647</v>
      </c>
      <c r="G327" s="198">
        <v>3</v>
      </c>
      <c r="H327" s="178">
        <v>90</v>
      </c>
      <c r="I327" s="123" t="s">
        <v>43</v>
      </c>
      <c r="J327" s="15"/>
      <c r="K327" s="120" t="str">
        <f t="shared" si="8"/>
        <v>Khá</v>
      </c>
      <c r="L327" s="120" t="b">
        <f t="shared" si="9"/>
        <v>1</v>
      </c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s="40" customFormat="1" ht="15" x14ac:dyDescent="0.25">
      <c r="A328" s="65">
        <v>321</v>
      </c>
      <c r="B328" s="94" t="s">
        <v>1686</v>
      </c>
      <c r="C328" s="164" t="s">
        <v>304</v>
      </c>
      <c r="D328" s="165" t="s">
        <v>28</v>
      </c>
      <c r="E328" s="113" t="s">
        <v>1687</v>
      </c>
      <c r="F328" s="111" t="s">
        <v>1647</v>
      </c>
      <c r="G328" s="198">
        <v>3.19</v>
      </c>
      <c r="H328" s="178">
        <v>90</v>
      </c>
      <c r="I328" s="123" t="s">
        <v>43</v>
      </c>
      <c r="J328" s="15"/>
      <c r="K328" s="120" t="str">
        <f t="shared" si="8"/>
        <v>Khá</v>
      </c>
      <c r="L328" s="120" t="b">
        <f t="shared" si="9"/>
        <v>1</v>
      </c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s="223" customFormat="1" ht="30" x14ac:dyDescent="0.25">
      <c r="A329" s="109">
        <v>322</v>
      </c>
      <c r="B329" s="218" t="s">
        <v>1688</v>
      </c>
      <c r="C329" s="219" t="s">
        <v>1689</v>
      </c>
      <c r="D329" s="220" t="s">
        <v>28</v>
      </c>
      <c r="E329" s="221" t="s">
        <v>1690</v>
      </c>
      <c r="F329" s="222" t="s">
        <v>1647</v>
      </c>
      <c r="G329" s="210">
        <v>3.09</v>
      </c>
      <c r="H329" s="177">
        <v>89</v>
      </c>
      <c r="I329" s="123" t="s">
        <v>43</v>
      </c>
      <c r="K329" s="120" t="str">
        <f t="shared" ref="K329:K392" si="10">IF(AND(G329&gt;=3.6,H329&gt;=90),"Xuất sắc",IF(AND(G329&gt;=3.2,H329&gt;=80),"Giỏi","Khá"))</f>
        <v>Khá</v>
      </c>
      <c r="L329" s="120" t="b">
        <f t="shared" ref="L329:L392" si="11">I329=K329</f>
        <v>1</v>
      </c>
    </row>
    <row r="330" spans="1:27" s="40" customFormat="1" ht="15" x14ac:dyDescent="0.25">
      <c r="A330" s="65">
        <v>323</v>
      </c>
      <c r="B330" s="94" t="s">
        <v>1691</v>
      </c>
      <c r="C330" s="164" t="s">
        <v>1692</v>
      </c>
      <c r="D330" s="165" t="s">
        <v>318</v>
      </c>
      <c r="E330" s="113" t="s">
        <v>1693</v>
      </c>
      <c r="F330" s="111" t="s">
        <v>1647</v>
      </c>
      <c r="G330" s="198">
        <v>2.94</v>
      </c>
      <c r="H330" s="178">
        <v>85</v>
      </c>
      <c r="I330" s="123" t="s">
        <v>43</v>
      </c>
      <c r="J330" s="15"/>
      <c r="K330" s="120" t="str">
        <f t="shared" si="10"/>
        <v>Khá</v>
      </c>
      <c r="L330" s="120" t="b">
        <f t="shared" si="11"/>
        <v>1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s="223" customFormat="1" ht="30" x14ac:dyDescent="0.25">
      <c r="A331" s="123">
        <v>324</v>
      </c>
      <c r="B331" s="218" t="s">
        <v>1694</v>
      </c>
      <c r="C331" s="219" t="s">
        <v>1695</v>
      </c>
      <c r="D331" s="220" t="s">
        <v>67</v>
      </c>
      <c r="E331" s="221" t="s">
        <v>1573</v>
      </c>
      <c r="F331" s="222" t="s">
        <v>1647</v>
      </c>
      <c r="G331" s="210">
        <v>2.78</v>
      </c>
      <c r="H331" s="177">
        <v>85</v>
      </c>
      <c r="I331" s="123" t="s">
        <v>43</v>
      </c>
      <c r="K331" s="120" t="str">
        <f t="shared" si="10"/>
        <v>Khá</v>
      </c>
      <c r="L331" s="120" t="b">
        <f t="shared" si="11"/>
        <v>1</v>
      </c>
    </row>
    <row r="332" spans="1:27" s="40" customFormat="1" ht="15" x14ac:dyDescent="0.25">
      <c r="A332" s="109">
        <v>325</v>
      </c>
      <c r="B332" s="94" t="s">
        <v>1696</v>
      </c>
      <c r="C332" s="164" t="s">
        <v>1508</v>
      </c>
      <c r="D332" s="165" t="s">
        <v>24</v>
      </c>
      <c r="E332" s="113" t="s">
        <v>1595</v>
      </c>
      <c r="F332" s="111" t="s">
        <v>1647</v>
      </c>
      <c r="G332" s="198">
        <v>2.91</v>
      </c>
      <c r="H332" s="178">
        <v>85</v>
      </c>
      <c r="I332" s="123" t="s">
        <v>43</v>
      </c>
      <c r="J332" s="15"/>
      <c r="K332" s="120" t="str">
        <f t="shared" si="10"/>
        <v>Khá</v>
      </c>
      <c r="L332" s="120" t="b">
        <f t="shared" si="11"/>
        <v>1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s="40" customFormat="1" ht="15" x14ac:dyDescent="0.25">
      <c r="A333" s="65">
        <v>326</v>
      </c>
      <c r="B333" s="94" t="s">
        <v>1697</v>
      </c>
      <c r="C333" s="164" t="s">
        <v>1249</v>
      </c>
      <c r="D333" s="165" t="s">
        <v>72</v>
      </c>
      <c r="E333" s="113" t="s">
        <v>1698</v>
      </c>
      <c r="F333" s="111" t="s">
        <v>1647</v>
      </c>
      <c r="G333" s="198">
        <v>3.19</v>
      </c>
      <c r="H333" s="178">
        <v>98</v>
      </c>
      <c r="I333" s="123" t="s">
        <v>43</v>
      </c>
      <c r="J333" s="15"/>
      <c r="K333" s="120" t="str">
        <f t="shared" si="10"/>
        <v>Khá</v>
      </c>
      <c r="L333" s="120" t="b">
        <f t="shared" si="11"/>
        <v>1</v>
      </c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s="40" customFormat="1" ht="15" x14ac:dyDescent="0.25">
      <c r="A334" s="65">
        <v>327</v>
      </c>
      <c r="B334" s="94" t="s">
        <v>1699</v>
      </c>
      <c r="C334" s="164" t="s">
        <v>79</v>
      </c>
      <c r="D334" s="165" t="s">
        <v>19</v>
      </c>
      <c r="E334" s="113" t="s">
        <v>1639</v>
      </c>
      <c r="F334" s="111" t="s">
        <v>1647</v>
      </c>
      <c r="G334" s="198">
        <v>2.84</v>
      </c>
      <c r="H334" s="178">
        <v>90</v>
      </c>
      <c r="I334" s="123" t="s">
        <v>43</v>
      </c>
      <c r="J334" s="15"/>
      <c r="K334" s="120" t="str">
        <f t="shared" si="10"/>
        <v>Khá</v>
      </c>
      <c r="L334" s="120" t="b">
        <f t="shared" si="11"/>
        <v>1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s="40" customFormat="1" ht="15" x14ac:dyDescent="0.25">
      <c r="A335" s="109">
        <v>328</v>
      </c>
      <c r="B335" s="94" t="s">
        <v>1700</v>
      </c>
      <c r="C335" s="164" t="s">
        <v>1701</v>
      </c>
      <c r="D335" s="165" t="s">
        <v>239</v>
      </c>
      <c r="E335" s="113" t="s">
        <v>1702</v>
      </c>
      <c r="F335" s="111" t="s">
        <v>1647</v>
      </c>
      <c r="G335" s="198">
        <v>2.81</v>
      </c>
      <c r="H335" s="178">
        <v>80</v>
      </c>
      <c r="I335" s="123" t="s">
        <v>43</v>
      </c>
      <c r="J335" s="15"/>
      <c r="K335" s="120" t="str">
        <f t="shared" si="10"/>
        <v>Khá</v>
      </c>
      <c r="L335" s="120" t="b">
        <f t="shared" si="11"/>
        <v>1</v>
      </c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s="40" customFormat="1" ht="15" x14ac:dyDescent="0.25">
      <c r="A336" s="65">
        <v>329</v>
      </c>
      <c r="B336" s="90" t="s">
        <v>1703</v>
      </c>
      <c r="C336" s="128" t="s">
        <v>1704</v>
      </c>
      <c r="D336" s="129" t="s">
        <v>1705</v>
      </c>
      <c r="E336" s="103" t="s">
        <v>1706</v>
      </c>
      <c r="F336" s="111" t="s">
        <v>1707</v>
      </c>
      <c r="G336" s="198">
        <v>3.47</v>
      </c>
      <c r="H336" s="180">
        <v>86</v>
      </c>
      <c r="I336" s="123" t="s">
        <v>42</v>
      </c>
      <c r="J336" s="15"/>
      <c r="K336" s="120" t="str">
        <f t="shared" si="10"/>
        <v>Giỏi</v>
      </c>
      <c r="L336" s="120" t="b">
        <f t="shared" si="11"/>
        <v>1</v>
      </c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s="40" customFormat="1" ht="15" x14ac:dyDescent="0.25">
      <c r="A337" s="65">
        <v>330</v>
      </c>
      <c r="B337" s="90" t="s">
        <v>1708</v>
      </c>
      <c r="C337" s="128" t="s">
        <v>68</v>
      </c>
      <c r="D337" s="129" t="s">
        <v>51</v>
      </c>
      <c r="E337" s="103" t="s">
        <v>1709</v>
      </c>
      <c r="F337" s="111" t="s">
        <v>1707</v>
      </c>
      <c r="G337" s="198">
        <v>3.53125</v>
      </c>
      <c r="H337" s="180">
        <v>85</v>
      </c>
      <c r="I337" s="123" t="s">
        <v>42</v>
      </c>
      <c r="J337" s="15"/>
      <c r="K337" s="120" t="str">
        <f t="shared" si="10"/>
        <v>Giỏi</v>
      </c>
      <c r="L337" s="120" t="b">
        <f t="shared" si="11"/>
        <v>1</v>
      </c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s="40" customFormat="1" ht="15" x14ac:dyDescent="0.25">
      <c r="A338" s="109">
        <v>331</v>
      </c>
      <c r="B338" s="90" t="s">
        <v>1710</v>
      </c>
      <c r="C338" s="128" t="s">
        <v>1711</v>
      </c>
      <c r="D338" s="129" t="s">
        <v>31</v>
      </c>
      <c r="E338" s="103" t="s">
        <v>1712</v>
      </c>
      <c r="F338" s="111" t="s">
        <v>1707</v>
      </c>
      <c r="G338" s="198">
        <v>3.65625</v>
      </c>
      <c r="H338" s="180">
        <v>88</v>
      </c>
      <c r="I338" s="123" t="s">
        <v>42</v>
      </c>
      <c r="J338" s="15"/>
      <c r="K338" s="120" t="str">
        <f t="shared" si="10"/>
        <v>Giỏi</v>
      </c>
      <c r="L338" s="120" t="b">
        <f t="shared" si="11"/>
        <v>1</v>
      </c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s="175" customFormat="1" ht="15" x14ac:dyDescent="0.25">
      <c r="A339" s="169">
        <v>332</v>
      </c>
      <c r="B339" s="88" t="s">
        <v>1713</v>
      </c>
      <c r="C339" s="170" t="s">
        <v>1714</v>
      </c>
      <c r="D339" s="171" t="s">
        <v>24</v>
      </c>
      <c r="E339" s="172" t="s">
        <v>1715</v>
      </c>
      <c r="F339" s="111" t="s">
        <v>1707</v>
      </c>
      <c r="G339" s="208">
        <v>3.19</v>
      </c>
      <c r="H339" s="186">
        <v>90</v>
      </c>
      <c r="I339" s="110" t="s">
        <v>43</v>
      </c>
      <c r="J339" s="173"/>
      <c r="K339" s="174" t="str">
        <f t="shared" si="10"/>
        <v>Khá</v>
      </c>
      <c r="L339" s="174" t="b">
        <f t="shared" si="11"/>
        <v>1</v>
      </c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  <c r="Z339" s="173"/>
      <c r="AA339" s="173"/>
    </row>
    <row r="340" spans="1:27" s="40" customFormat="1" ht="15" x14ac:dyDescent="0.25">
      <c r="A340" s="65">
        <v>333</v>
      </c>
      <c r="B340" s="90" t="s">
        <v>1716</v>
      </c>
      <c r="C340" s="128" t="s">
        <v>1717</v>
      </c>
      <c r="D340" s="129" t="s">
        <v>27</v>
      </c>
      <c r="E340" s="103" t="s">
        <v>1718</v>
      </c>
      <c r="F340" s="111" t="s">
        <v>1707</v>
      </c>
      <c r="G340" s="198">
        <v>3.56</v>
      </c>
      <c r="H340" s="178">
        <v>82</v>
      </c>
      <c r="I340" s="123" t="s">
        <v>42</v>
      </c>
      <c r="J340" s="15"/>
      <c r="K340" s="120" t="str">
        <f t="shared" si="10"/>
        <v>Giỏi</v>
      </c>
      <c r="L340" s="120" t="b">
        <f t="shared" si="11"/>
        <v>1</v>
      </c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s="40" customFormat="1" ht="15" x14ac:dyDescent="0.25">
      <c r="A341" s="109">
        <v>334</v>
      </c>
      <c r="B341" s="90" t="s">
        <v>1719</v>
      </c>
      <c r="C341" s="128" t="s">
        <v>431</v>
      </c>
      <c r="D341" s="129" t="s">
        <v>72</v>
      </c>
      <c r="E341" s="103" t="s">
        <v>1720</v>
      </c>
      <c r="F341" s="111" t="s">
        <v>1707</v>
      </c>
      <c r="G341" s="198">
        <v>3.40625</v>
      </c>
      <c r="H341" s="178">
        <v>90</v>
      </c>
      <c r="I341" s="123" t="s">
        <v>42</v>
      </c>
      <c r="J341" s="15"/>
      <c r="K341" s="120" t="str">
        <f t="shared" si="10"/>
        <v>Giỏi</v>
      </c>
      <c r="L341" s="120" t="b">
        <f t="shared" si="11"/>
        <v>1</v>
      </c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s="40" customFormat="1" ht="15" x14ac:dyDescent="0.25">
      <c r="A342" s="65">
        <v>335</v>
      </c>
      <c r="B342" s="90" t="s">
        <v>1721</v>
      </c>
      <c r="C342" s="128" t="s">
        <v>1722</v>
      </c>
      <c r="D342" s="129" t="s">
        <v>9</v>
      </c>
      <c r="E342" s="103" t="s">
        <v>1059</v>
      </c>
      <c r="F342" s="111" t="s">
        <v>1707</v>
      </c>
      <c r="G342" s="198">
        <v>3.09375</v>
      </c>
      <c r="H342" s="180">
        <v>85</v>
      </c>
      <c r="I342" s="123" t="s">
        <v>43</v>
      </c>
      <c r="J342" s="15"/>
      <c r="K342" s="120" t="str">
        <f t="shared" si="10"/>
        <v>Khá</v>
      </c>
      <c r="L342" s="120" t="b">
        <f t="shared" si="11"/>
        <v>1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s="40" customFormat="1" ht="15" x14ac:dyDescent="0.25">
      <c r="A343" s="65">
        <v>336</v>
      </c>
      <c r="B343" s="90" t="s">
        <v>1723</v>
      </c>
      <c r="C343" s="128" t="s">
        <v>285</v>
      </c>
      <c r="D343" s="129" t="s">
        <v>9</v>
      </c>
      <c r="E343" s="103" t="s">
        <v>1724</v>
      </c>
      <c r="F343" s="111" t="s">
        <v>1707</v>
      </c>
      <c r="G343" s="198">
        <v>3.15625</v>
      </c>
      <c r="H343" s="178">
        <v>85</v>
      </c>
      <c r="I343" s="123" t="s">
        <v>43</v>
      </c>
      <c r="J343" s="15"/>
      <c r="K343" s="120" t="str">
        <f t="shared" si="10"/>
        <v>Khá</v>
      </c>
      <c r="L343" s="120" t="b">
        <f t="shared" si="11"/>
        <v>1</v>
      </c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s="40" customFormat="1" ht="15" x14ac:dyDescent="0.25">
      <c r="A344" s="109">
        <v>337</v>
      </c>
      <c r="B344" s="90" t="s">
        <v>1725</v>
      </c>
      <c r="C344" s="128" t="s">
        <v>75</v>
      </c>
      <c r="D344" s="129" t="s">
        <v>65</v>
      </c>
      <c r="E344" s="103" t="s">
        <v>1726</v>
      </c>
      <c r="F344" s="111" t="s">
        <v>1707</v>
      </c>
      <c r="G344" s="198">
        <v>2.75</v>
      </c>
      <c r="H344" s="180">
        <v>97.5</v>
      </c>
      <c r="I344" s="123" t="s">
        <v>43</v>
      </c>
      <c r="J344" s="15"/>
      <c r="K344" s="120" t="str">
        <f t="shared" si="10"/>
        <v>Khá</v>
      </c>
      <c r="L344" s="120" t="b">
        <f t="shared" si="11"/>
        <v>1</v>
      </c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s="40" customFormat="1" ht="15" x14ac:dyDescent="0.25">
      <c r="A345" s="65">
        <v>338</v>
      </c>
      <c r="B345" s="90" t="s">
        <v>1727</v>
      </c>
      <c r="C345" s="128" t="s">
        <v>1728</v>
      </c>
      <c r="D345" s="129" t="s">
        <v>73</v>
      </c>
      <c r="E345" s="103" t="s">
        <v>1591</v>
      </c>
      <c r="F345" s="111" t="s">
        <v>1707</v>
      </c>
      <c r="G345" s="198">
        <v>2.9375</v>
      </c>
      <c r="H345" s="180">
        <v>76.5</v>
      </c>
      <c r="I345" s="123" t="s">
        <v>43</v>
      </c>
      <c r="J345" s="15"/>
      <c r="K345" s="120" t="str">
        <f t="shared" si="10"/>
        <v>Khá</v>
      </c>
      <c r="L345" s="120" t="b">
        <f t="shared" si="11"/>
        <v>1</v>
      </c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s="40" customFormat="1" ht="15" x14ac:dyDescent="0.25">
      <c r="A346" s="65">
        <v>339</v>
      </c>
      <c r="B346" s="90" t="s">
        <v>1729</v>
      </c>
      <c r="C346" s="128" t="s">
        <v>1730</v>
      </c>
      <c r="D346" s="129" t="s">
        <v>8</v>
      </c>
      <c r="E346" s="103" t="s">
        <v>1731</v>
      </c>
      <c r="F346" s="111" t="s">
        <v>1707</v>
      </c>
      <c r="G346" s="198">
        <v>3.41</v>
      </c>
      <c r="H346" s="180">
        <v>79</v>
      </c>
      <c r="I346" s="123" t="s">
        <v>43</v>
      </c>
      <c r="J346" s="15"/>
      <c r="K346" s="120" t="str">
        <f t="shared" si="10"/>
        <v>Khá</v>
      </c>
      <c r="L346" s="120" t="b">
        <f t="shared" si="11"/>
        <v>1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s="40" customFormat="1" ht="15" x14ac:dyDescent="0.25">
      <c r="A347" s="109">
        <v>340</v>
      </c>
      <c r="B347" s="90" t="s">
        <v>1732</v>
      </c>
      <c r="C347" s="128" t="s">
        <v>251</v>
      </c>
      <c r="D347" s="129" t="s">
        <v>262</v>
      </c>
      <c r="E347" s="103" t="s">
        <v>1658</v>
      </c>
      <c r="F347" s="111" t="s">
        <v>1707</v>
      </c>
      <c r="G347" s="198">
        <v>2.9375</v>
      </c>
      <c r="H347" s="180">
        <v>82</v>
      </c>
      <c r="I347" s="123" t="s">
        <v>43</v>
      </c>
      <c r="J347" s="15"/>
      <c r="K347" s="120" t="str">
        <f t="shared" si="10"/>
        <v>Khá</v>
      </c>
      <c r="L347" s="120" t="b">
        <f t="shared" si="11"/>
        <v>1</v>
      </c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s="40" customFormat="1" ht="15" x14ac:dyDescent="0.25">
      <c r="A348" s="65">
        <v>341</v>
      </c>
      <c r="B348" s="90" t="s">
        <v>1733</v>
      </c>
      <c r="C348" s="128" t="s">
        <v>1734</v>
      </c>
      <c r="D348" s="129" t="s">
        <v>28</v>
      </c>
      <c r="E348" s="103" t="s">
        <v>1735</v>
      </c>
      <c r="F348" s="111" t="s">
        <v>1707</v>
      </c>
      <c r="G348" s="198">
        <v>2.78</v>
      </c>
      <c r="H348" s="178">
        <v>95</v>
      </c>
      <c r="I348" s="123" t="s">
        <v>43</v>
      </c>
      <c r="J348" s="15"/>
      <c r="K348" s="120" t="str">
        <f t="shared" si="10"/>
        <v>Khá</v>
      </c>
      <c r="L348" s="120" t="b">
        <f t="shared" si="11"/>
        <v>1</v>
      </c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s="40" customFormat="1" ht="15" x14ac:dyDescent="0.25">
      <c r="A349" s="65">
        <v>342</v>
      </c>
      <c r="B349" s="90" t="s">
        <v>1736</v>
      </c>
      <c r="C349" s="128" t="s">
        <v>1737</v>
      </c>
      <c r="D349" s="129" t="s">
        <v>28</v>
      </c>
      <c r="E349" s="103" t="s">
        <v>1738</v>
      </c>
      <c r="F349" s="111" t="s">
        <v>1707</v>
      </c>
      <c r="G349" s="198">
        <v>2.6875</v>
      </c>
      <c r="H349" s="180">
        <v>87</v>
      </c>
      <c r="I349" s="123" t="s">
        <v>43</v>
      </c>
      <c r="J349" s="15"/>
      <c r="K349" s="120" t="str">
        <f t="shared" si="10"/>
        <v>Khá</v>
      </c>
      <c r="L349" s="120" t="b">
        <f t="shared" si="11"/>
        <v>1</v>
      </c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s="40" customFormat="1" ht="15" x14ac:dyDescent="0.25">
      <c r="A350" s="109">
        <v>343</v>
      </c>
      <c r="B350" s="90" t="s">
        <v>1739</v>
      </c>
      <c r="C350" s="128" t="s">
        <v>1740</v>
      </c>
      <c r="D350" s="129" t="s">
        <v>1369</v>
      </c>
      <c r="E350" s="103" t="s">
        <v>1741</v>
      </c>
      <c r="F350" s="111" t="s">
        <v>1707</v>
      </c>
      <c r="G350" s="198">
        <v>3.75</v>
      </c>
      <c r="H350" s="180">
        <v>77.5</v>
      </c>
      <c r="I350" s="123" t="s">
        <v>43</v>
      </c>
      <c r="J350" s="15"/>
      <c r="K350" s="120" t="str">
        <f t="shared" si="10"/>
        <v>Khá</v>
      </c>
      <c r="L350" s="120" t="b">
        <f t="shared" si="11"/>
        <v>1</v>
      </c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s="40" customFormat="1" ht="15" x14ac:dyDescent="0.25">
      <c r="A351" s="65">
        <v>344</v>
      </c>
      <c r="B351" s="90" t="s">
        <v>1742</v>
      </c>
      <c r="C351" s="128" t="s">
        <v>78</v>
      </c>
      <c r="D351" s="129" t="s">
        <v>53</v>
      </c>
      <c r="E351" s="103" t="s">
        <v>1743</v>
      </c>
      <c r="F351" s="111" t="s">
        <v>1707</v>
      </c>
      <c r="G351" s="198">
        <v>3.15625</v>
      </c>
      <c r="H351" s="180">
        <v>92</v>
      </c>
      <c r="I351" s="123" t="s">
        <v>43</v>
      </c>
      <c r="J351" s="15"/>
      <c r="K351" s="120" t="str">
        <f t="shared" si="10"/>
        <v>Khá</v>
      </c>
      <c r="L351" s="120" t="b">
        <f t="shared" si="11"/>
        <v>1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s="40" customFormat="1" ht="15" x14ac:dyDescent="0.25">
      <c r="A352" s="65">
        <v>345</v>
      </c>
      <c r="B352" s="90" t="s">
        <v>1744</v>
      </c>
      <c r="C352" s="128" t="s">
        <v>1745</v>
      </c>
      <c r="D352" s="129" t="s">
        <v>1746</v>
      </c>
      <c r="E352" s="103" t="s">
        <v>1747</v>
      </c>
      <c r="F352" s="111" t="s">
        <v>1707</v>
      </c>
      <c r="G352" s="198">
        <v>2.65625</v>
      </c>
      <c r="H352" s="180">
        <v>82.5</v>
      </c>
      <c r="I352" s="123" t="s">
        <v>43</v>
      </c>
      <c r="J352" s="15"/>
      <c r="K352" s="120" t="str">
        <f t="shared" si="10"/>
        <v>Khá</v>
      </c>
      <c r="L352" s="120" t="b">
        <f t="shared" si="11"/>
        <v>1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s="40" customFormat="1" ht="15" x14ac:dyDescent="0.25">
      <c r="A353" s="109">
        <v>346</v>
      </c>
      <c r="B353" s="90" t="s">
        <v>1748</v>
      </c>
      <c r="C353" s="128" t="s">
        <v>105</v>
      </c>
      <c r="D353" s="129" t="s">
        <v>24</v>
      </c>
      <c r="E353" s="103" t="s">
        <v>1749</v>
      </c>
      <c r="F353" s="111" t="s">
        <v>1707</v>
      </c>
      <c r="G353" s="198">
        <v>3.3125</v>
      </c>
      <c r="H353" s="180">
        <v>77.5</v>
      </c>
      <c r="I353" s="123" t="s">
        <v>43</v>
      </c>
      <c r="J353" s="15"/>
      <c r="K353" s="120" t="str">
        <f t="shared" si="10"/>
        <v>Khá</v>
      </c>
      <c r="L353" s="120" t="b">
        <f t="shared" si="11"/>
        <v>1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s="40" customFormat="1" ht="15" x14ac:dyDescent="0.25">
      <c r="A354" s="65">
        <v>347</v>
      </c>
      <c r="B354" s="90" t="s">
        <v>1750</v>
      </c>
      <c r="C354" s="128" t="s">
        <v>113</v>
      </c>
      <c r="D354" s="129" t="s">
        <v>5</v>
      </c>
      <c r="E354" s="103" t="s">
        <v>1709</v>
      </c>
      <c r="F354" s="111" t="s">
        <v>1707</v>
      </c>
      <c r="G354" s="198">
        <v>2.5625</v>
      </c>
      <c r="H354" s="178">
        <v>84</v>
      </c>
      <c r="I354" s="123" t="s">
        <v>43</v>
      </c>
      <c r="J354" s="15"/>
      <c r="K354" s="120" t="str">
        <f t="shared" si="10"/>
        <v>Khá</v>
      </c>
      <c r="L354" s="120" t="b">
        <f t="shared" si="11"/>
        <v>1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s="40" customFormat="1" ht="15" x14ac:dyDescent="0.25">
      <c r="A355" s="65">
        <v>348</v>
      </c>
      <c r="B355" s="90" t="s">
        <v>1751</v>
      </c>
      <c r="C355" s="128" t="s">
        <v>1752</v>
      </c>
      <c r="D355" s="129" t="s">
        <v>72</v>
      </c>
      <c r="E355" s="103" t="s">
        <v>1753</v>
      </c>
      <c r="F355" s="111" t="s">
        <v>1707</v>
      </c>
      <c r="G355" s="198">
        <v>2.5</v>
      </c>
      <c r="H355" s="178">
        <v>77.5</v>
      </c>
      <c r="I355" s="123" t="s">
        <v>43</v>
      </c>
      <c r="J355" s="15"/>
      <c r="K355" s="120" t="str">
        <f t="shared" si="10"/>
        <v>Khá</v>
      </c>
      <c r="L355" s="120" t="b">
        <f t="shared" si="11"/>
        <v>1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s="40" customFormat="1" ht="15" x14ac:dyDescent="0.25">
      <c r="A356" s="109">
        <v>349</v>
      </c>
      <c r="B356" s="90" t="s">
        <v>1754</v>
      </c>
      <c r="C356" s="128" t="s">
        <v>1755</v>
      </c>
      <c r="D356" s="129" t="s">
        <v>62</v>
      </c>
      <c r="E356" s="103" t="s">
        <v>1756</v>
      </c>
      <c r="F356" s="111" t="s">
        <v>1707</v>
      </c>
      <c r="G356" s="198">
        <v>2.65625</v>
      </c>
      <c r="H356" s="180">
        <v>78</v>
      </c>
      <c r="I356" s="123" t="s">
        <v>43</v>
      </c>
      <c r="J356" s="15"/>
      <c r="K356" s="120" t="str">
        <f t="shared" si="10"/>
        <v>Khá</v>
      </c>
      <c r="L356" s="120" t="b">
        <f t="shared" si="11"/>
        <v>1</v>
      </c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s="40" customFormat="1" ht="15" x14ac:dyDescent="0.25">
      <c r="A357" s="65">
        <v>350</v>
      </c>
      <c r="B357" s="90" t="s">
        <v>1757</v>
      </c>
      <c r="C357" s="128" t="s">
        <v>710</v>
      </c>
      <c r="D357" s="129" t="s">
        <v>19</v>
      </c>
      <c r="E357" s="103" t="s">
        <v>1749</v>
      </c>
      <c r="F357" s="111" t="s">
        <v>1707</v>
      </c>
      <c r="G357" s="198">
        <v>3</v>
      </c>
      <c r="H357" s="180">
        <v>85</v>
      </c>
      <c r="I357" s="123" t="s">
        <v>43</v>
      </c>
      <c r="J357" s="15"/>
      <c r="K357" s="120" t="str">
        <f t="shared" si="10"/>
        <v>Khá</v>
      </c>
      <c r="L357" s="120" t="b">
        <f t="shared" si="11"/>
        <v>1</v>
      </c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s="40" customFormat="1" ht="15" x14ac:dyDescent="0.25">
      <c r="A358" s="65">
        <v>351</v>
      </c>
      <c r="B358" s="90" t="s">
        <v>1758</v>
      </c>
      <c r="C358" s="128" t="s">
        <v>1759</v>
      </c>
      <c r="D358" s="129" t="s">
        <v>1240</v>
      </c>
      <c r="E358" s="103" t="s">
        <v>783</v>
      </c>
      <c r="F358" s="111" t="s">
        <v>1707</v>
      </c>
      <c r="G358" s="198">
        <v>2.59375</v>
      </c>
      <c r="H358" s="178">
        <v>90</v>
      </c>
      <c r="I358" s="123" t="s">
        <v>43</v>
      </c>
      <c r="J358" s="15"/>
      <c r="K358" s="120" t="str">
        <f t="shared" si="10"/>
        <v>Khá</v>
      </c>
      <c r="L358" s="120" t="b">
        <f t="shared" si="11"/>
        <v>1</v>
      </c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s="40" customFormat="1" ht="15" x14ac:dyDescent="0.25">
      <c r="A359" s="109">
        <v>352</v>
      </c>
      <c r="B359" s="90" t="s">
        <v>1760</v>
      </c>
      <c r="C359" s="128" t="s">
        <v>1761</v>
      </c>
      <c r="D359" s="129" t="s">
        <v>239</v>
      </c>
      <c r="E359" s="103" t="s">
        <v>1762</v>
      </c>
      <c r="F359" s="111" t="s">
        <v>1707</v>
      </c>
      <c r="G359" s="198">
        <v>3.03125</v>
      </c>
      <c r="H359" s="178">
        <v>90.5</v>
      </c>
      <c r="I359" s="123" t="s">
        <v>43</v>
      </c>
      <c r="J359" s="15"/>
      <c r="K359" s="120" t="str">
        <f t="shared" si="10"/>
        <v>Khá</v>
      </c>
      <c r="L359" s="120" t="b">
        <f t="shared" si="11"/>
        <v>1</v>
      </c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s="40" customFormat="1" ht="15" x14ac:dyDescent="0.25">
      <c r="A360" s="65">
        <v>353</v>
      </c>
      <c r="B360" s="77" t="s">
        <v>1763</v>
      </c>
      <c r="C360" s="132" t="s">
        <v>1764</v>
      </c>
      <c r="D360" s="133" t="s">
        <v>9</v>
      </c>
      <c r="E360" s="113" t="s">
        <v>1765</v>
      </c>
      <c r="F360" s="111" t="s">
        <v>1766</v>
      </c>
      <c r="G360" s="209">
        <v>3.91</v>
      </c>
      <c r="H360" s="178">
        <v>96</v>
      </c>
      <c r="I360" s="123" t="s">
        <v>40</v>
      </c>
      <c r="J360" s="15"/>
      <c r="K360" s="120" t="str">
        <f t="shared" si="10"/>
        <v>Xuất sắc</v>
      </c>
      <c r="L360" s="120" t="b">
        <f t="shared" si="11"/>
        <v>1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s="40" customFormat="1" ht="15" x14ac:dyDescent="0.25">
      <c r="A361" s="65">
        <v>354</v>
      </c>
      <c r="B361" s="77" t="s">
        <v>1767</v>
      </c>
      <c r="C361" s="132" t="s">
        <v>1768</v>
      </c>
      <c r="D361" s="133" t="s">
        <v>90</v>
      </c>
      <c r="E361" s="113" t="s">
        <v>1769</v>
      </c>
      <c r="F361" s="111" t="s">
        <v>1766</v>
      </c>
      <c r="G361" s="209">
        <v>3.78</v>
      </c>
      <c r="H361" s="178">
        <v>97</v>
      </c>
      <c r="I361" s="123" t="s">
        <v>40</v>
      </c>
      <c r="J361" s="15"/>
      <c r="K361" s="120" t="str">
        <f t="shared" si="10"/>
        <v>Xuất sắc</v>
      </c>
      <c r="L361" s="120" t="b">
        <f t="shared" si="11"/>
        <v>1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s="40" customFormat="1" ht="15" x14ac:dyDescent="0.25">
      <c r="A362" s="109">
        <v>355</v>
      </c>
      <c r="B362" s="77" t="s">
        <v>1770</v>
      </c>
      <c r="C362" s="132" t="s">
        <v>1771</v>
      </c>
      <c r="D362" s="133" t="s">
        <v>14</v>
      </c>
      <c r="E362" s="113" t="s">
        <v>1772</v>
      </c>
      <c r="F362" s="111" t="s">
        <v>1766</v>
      </c>
      <c r="G362" s="209">
        <v>3.63</v>
      </c>
      <c r="H362" s="178">
        <v>91</v>
      </c>
      <c r="I362" s="123" t="s">
        <v>40</v>
      </c>
      <c r="J362" s="15"/>
      <c r="K362" s="120" t="str">
        <f t="shared" si="10"/>
        <v>Xuất sắc</v>
      </c>
      <c r="L362" s="120" t="b">
        <f t="shared" si="11"/>
        <v>1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s="40" customFormat="1" ht="15" x14ac:dyDescent="0.25">
      <c r="A363" s="65">
        <v>356</v>
      </c>
      <c r="B363" s="77" t="s">
        <v>1773</v>
      </c>
      <c r="C363" s="132" t="s">
        <v>423</v>
      </c>
      <c r="D363" s="133" t="s">
        <v>20</v>
      </c>
      <c r="E363" s="113" t="s">
        <v>1774</v>
      </c>
      <c r="F363" s="111" t="s">
        <v>1766</v>
      </c>
      <c r="G363" s="209">
        <v>3.63</v>
      </c>
      <c r="H363" s="178">
        <v>94</v>
      </c>
      <c r="I363" s="123" t="s">
        <v>40</v>
      </c>
      <c r="J363" s="15"/>
      <c r="K363" s="120" t="str">
        <f t="shared" si="10"/>
        <v>Xuất sắc</v>
      </c>
      <c r="L363" s="120" t="b">
        <f t="shared" si="11"/>
        <v>1</v>
      </c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s="40" customFormat="1" ht="15" x14ac:dyDescent="0.25">
      <c r="A364" s="65">
        <v>357</v>
      </c>
      <c r="B364" s="77" t="s">
        <v>1775</v>
      </c>
      <c r="C364" s="132" t="s">
        <v>1776</v>
      </c>
      <c r="D364" s="133" t="s">
        <v>16</v>
      </c>
      <c r="E364" s="113" t="s">
        <v>1576</v>
      </c>
      <c r="F364" s="111" t="s">
        <v>1766</v>
      </c>
      <c r="G364" s="209">
        <v>3.91</v>
      </c>
      <c r="H364" s="178">
        <v>99</v>
      </c>
      <c r="I364" s="123" t="s">
        <v>1777</v>
      </c>
      <c r="J364" s="15"/>
      <c r="K364" s="120" t="str">
        <f t="shared" si="10"/>
        <v>Xuất sắc</v>
      </c>
      <c r="L364" s="120" t="b">
        <f t="shared" si="11"/>
        <v>1</v>
      </c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s="40" customFormat="1" ht="15" x14ac:dyDescent="0.25">
      <c r="A365" s="109">
        <v>358</v>
      </c>
      <c r="B365" s="77" t="s">
        <v>1778</v>
      </c>
      <c r="C365" s="132" t="s">
        <v>1779</v>
      </c>
      <c r="D365" s="133" t="s">
        <v>9</v>
      </c>
      <c r="E365" s="113" t="s">
        <v>1780</v>
      </c>
      <c r="F365" s="111" t="s">
        <v>1766</v>
      </c>
      <c r="G365" s="209">
        <v>3.56</v>
      </c>
      <c r="H365" s="178">
        <v>92</v>
      </c>
      <c r="I365" s="123" t="s">
        <v>42</v>
      </c>
      <c r="J365" s="15"/>
      <c r="K365" s="120" t="str">
        <f t="shared" si="10"/>
        <v>Giỏi</v>
      </c>
      <c r="L365" s="120" t="b">
        <f t="shared" si="11"/>
        <v>1</v>
      </c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s="40" customFormat="1" ht="15" x14ac:dyDescent="0.25">
      <c r="A366" s="65">
        <v>359</v>
      </c>
      <c r="B366" s="77" t="s">
        <v>1781</v>
      </c>
      <c r="C366" s="132" t="s">
        <v>64</v>
      </c>
      <c r="D366" s="133" t="s">
        <v>9</v>
      </c>
      <c r="E366" s="113" t="s">
        <v>1782</v>
      </c>
      <c r="F366" s="111" t="s">
        <v>1766</v>
      </c>
      <c r="G366" s="209">
        <v>3.41</v>
      </c>
      <c r="H366" s="178">
        <v>94</v>
      </c>
      <c r="I366" s="123" t="s">
        <v>42</v>
      </c>
      <c r="J366" s="15"/>
      <c r="K366" s="120" t="str">
        <f t="shared" si="10"/>
        <v>Giỏi</v>
      </c>
      <c r="L366" s="120" t="b">
        <f t="shared" si="11"/>
        <v>1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s="40" customFormat="1" ht="15" x14ac:dyDescent="0.25">
      <c r="A367" s="65">
        <v>360</v>
      </c>
      <c r="B367" s="77" t="s">
        <v>1783</v>
      </c>
      <c r="C367" s="132" t="s">
        <v>56</v>
      </c>
      <c r="D367" s="133" t="s">
        <v>11</v>
      </c>
      <c r="E367" s="113" t="s">
        <v>1784</v>
      </c>
      <c r="F367" s="111" t="s">
        <v>1766</v>
      </c>
      <c r="G367" s="209">
        <v>3.38</v>
      </c>
      <c r="H367" s="178">
        <v>91</v>
      </c>
      <c r="I367" s="123" t="s">
        <v>42</v>
      </c>
      <c r="J367" s="15"/>
      <c r="K367" s="120" t="str">
        <f t="shared" si="10"/>
        <v>Giỏi</v>
      </c>
      <c r="L367" s="120" t="b">
        <f t="shared" si="11"/>
        <v>1</v>
      </c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s="40" customFormat="1" ht="15" x14ac:dyDescent="0.25">
      <c r="A368" s="109">
        <v>361</v>
      </c>
      <c r="B368" s="77" t="s">
        <v>1785</v>
      </c>
      <c r="C368" s="132" t="s">
        <v>87</v>
      </c>
      <c r="D368" s="133" t="s">
        <v>20</v>
      </c>
      <c r="E368" s="113" t="s">
        <v>1780</v>
      </c>
      <c r="F368" s="111" t="s">
        <v>1766</v>
      </c>
      <c r="G368" s="209">
        <v>3.44</v>
      </c>
      <c r="H368" s="178">
        <v>91</v>
      </c>
      <c r="I368" s="123" t="s">
        <v>42</v>
      </c>
      <c r="J368" s="15"/>
      <c r="K368" s="120" t="str">
        <f t="shared" si="10"/>
        <v>Giỏi</v>
      </c>
      <c r="L368" s="120" t="b">
        <f t="shared" si="11"/>
        <v>1</v>
      </c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s="40" customFormat="1" ht="15" x14ac:dyDescent="0.25">
      <c r="A369" s="65">
        <v>362</v>
      </c>
      <c r="B369" s="77" t="s">
        <v>1786</v>
      </c>
      <c r="C369" s="132" t="s">
        <v>431</v>
      </c>
      <c r="D369" s="133" t="s">
        <v>31</v>
      </c>
      <c r="E369" s="113" t="s">
        <v>1787</v>
      </c>
      <c r="F369" s="111" t="s">
        <v>1766</v>
      </c>
      <c r="G369" s="209">
        <v>3.31</v>
      </c>
      <c r="H369" s="178">
        <v>97</v>
      </c>
      <c r="I369" s="123" t="s">
        <v>42</v>
      </c>
      <c r="J369" s="15"/>
      <c r="K369" s="120" t="str">
        <f t="shared" si="10"/>
        <v>Giỏi</v>
      </c>
      <c r="L369" s="120" t="b">
        <f t="shared" si="11"/>
        <v>1</v>
      </c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s="40" customFormat="1" ht="15" x14ac:dyDescent="0.25">
      <c r="A370" s="65">
        <v>363</v>
      </c>
      <c r="B370" s="77" t="s">
        <v>1788</v>
      </c>
      <c r="C370" s="132" t="s">
        <v>1253</v>
      </c>
      <c r="D370" s="133" t="s">
        <v>67</v>
      </c>
      <c r="E370" s="113" t="s">
        <v>1789</v>
      </c>
      <c r="F370" s="111" t="s">
        <v>1766</v>
      </c>
      <c r="G370" s="209">
        <v>3.47</v>
      </c>
      <c r="H370" s="178">
        <v>95</v>
      </c>
      <c r="I370" s="123" t="s">
        <v>42</v>
      </c>
      <c r="J370" s="15"/>
      <c r="K370" s="120" t="str">
        <f t="shared" si="10"/>
        <v>Giỏi</v>
      </c>
      <c r="L370" s="120" t="b">
        <f t="shared" si="11"/>
        <v>1</v>
      </c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s="40" customFormat="1" ht="15" x14ac:dyDescent="0.25">
      <c r="A371" s="109">
        <v>364</v>
      </c>
      <c r="B371" s="77" t="s">
        <v>1790</v>
      </c>
      <c r="C371" s="132" t="s">
        <v>130</v>
      </c>
      <c r="D371" s="133" t="s">
        <v>24</v>
      </c>
      <c r="E371" s="113" t="s">
        <v>1791</v>
      </c>
      <c r="F371" s="111" t="s">
        <v>1766</v>
      </c>
      <c r="G371" s="209">
        <v>3.47</v>
      </c>
      <c r="H371" s="178">
        <v>94</v>
      </c>
      <c r="I371" s="123" t="s">
        <v>42</v>
      </c>
      <c r="J371" s="15"/>
      <c r="K371" s="120" t="str">
        <f t="shared" si="10"/>
        <v>Giỏi</v>
      </c>
      <c r="L371" s="120" t="b">
        <f t="shared" si="11"/>
        <v>1</v>
      </c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s="40" customFormat="1" ht="15" x14ac:dyDescent="0.25">
      <c r="A372" s="65">
        <v>365</v>
      </c>
      <c r="B372" s="77" t="s">
        <v>1792</v>
      </c>
      <c r="C372" s="132" t="s">
        <v>307</v>
      </c>
      <c r="D372" s="133" t="s">
        <v>36</v>
      </c>
      <c r="E372" s="113" t="s">
        <v>1793</v>
      </c>
      <c r="F372" s="111" t="s">
        <v>1766</v>
      </c>
      <c r="G372" s="209">
        <v>2.5299999999999998</v>
      </c>
      <c r="H372" s="178">
        <v>90</v>
      </c>
      <c r="I372" s="123" t="s">
        <v>43</v>
      </c>
      <c r="J372" s="15"/>
      <c r="K372" s="120" t="str">
        <f t="shared" si="10"/>
        <v>Khá</v>
      </c>
      <c r="L372" s="120" t="b">
        <f t="shared" si="11"/>
        <v>1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s="40" customFormat="1" ht="15" x14ac:dyDescent="0.25">
      <c r="A373" s="65">
        <v>366</v>
      </c>
      <c r="B373" s="77" t="s">
        <v>1794</v>
      </c>
      <c r="C373" s="132" t="s">
        <v>181</v>
      </c>
      <c r="D373" s="133" t="s">
        <v>8</v>
      </c>
      <c r="E373" s="113" t="s">
        <v>1795</v>
      </c>
      <c r="F373" s="111" t="s">
        <v>1766</v>
      </c>
      <c r="G373" s="209">
        <v>2.91</v>
      </c>
      <c r="H373" s="178">
        <v>90</v>
      </c>
      <c r="I373" s="123" t="s">
        <v>43</v>
      </c>
      <c r="J373" s="15"/>
      <c r="K373" s="120" t="str">
        <f t="shared" si="10"/>
        <v>Khá</v>
      </c>
      <c r="L373" s="120" t="b">
        <f t="shared" si="11"/>
        <v>1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s="40" customFormat="1" ht="15" x14ac:dyDescent="0.25">
      <c r="A374" s="109">
        <v>367</v>
      </c>
      <c r="B374" s="77" t="s">
        <v>1796</v>
      </c>
      <c r="C374" s="132" t="s">
        <v>1797</v>
      </c>
      <c r="D374" s="133" t="s">
        <v>28</v>
      </c>
      <c r="E374" s="113" t="s">
        <v>1798</v>
      </c>
      <c r="F374" s="111" t="s">
        <v>1766</v>
      </c>
      <c r="G374" s="209">
        <v>3.09</v>
      </c>
      <c r="H374" s="178">
        <v>89</v>
      </c>
      <c r="I374" s="123" t="s">
        <v>43</v>
      </c>
      <c r="J374" s="15"/>
      <c r="K374" s="120" t="str">
        <f t="shared" si="10"/>
        <v>Khá</v>
      </c>
      <c r="L374" s="120" t="b">
        <f t="shared" si="11"/>
        <v>1</v>
      </c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s="40" customFormat="1" ht="15" x14ac:dyDescent="0.25">
      <c r="A375" s="65">
        <v>368</v>
      </c>
      <c r="B375" s="77" t="s">
        <v>1799</v>
      </c>
      <c r="C375" s="132" t="s">
        <v>1800</v>
      </c>
      <c r="D375" s="133" t="s">
        <v>28</v>
      </c>
      <c r="E375" s="113" t="s">
        <v>1801</v>
      </c>
      <c r="F375" s="111" t="s">
        <v>1766</v>
      </c>
      <c r="G375" s="209">
        <v>3.03</v>
      </c>
      <c r="H375" s="178">
        <v>92</v>
      </c>
      <c r="I375" s="123" t="s">
        <v>43</v>
      </c>
      <c r="J375" s="15"/>
      <c r="K375" s="120" t="str">
        <f t="shared" si="10"/>
        <v>Khá</v>
      </c>
      <c r="L375" s="120" t="b">
        <f t="shared" si="11"/>
        <v>1</v>
      </c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s="40" customFormat="1" ht="15" x14ac:dyDescent="0.25">
      <c r="A376" s="65">
        <v>369</v>
      </c>
      <c r="B376" s="77" t="s">
        <v>1802</v>
      </c>
      <c r="C376" s="132" t="s">
        <v>285</v>
      </c>
      <c r="D376" s="133" t="s">
        <v>28</v>
      </c>
      <c r="E376" s="113" t="s">
        <v>1608</v>
      </c>
      <c r="F376" s="111" t="s">
        <v>1766</v>
      </c>
      <c r="G376" s="209">
        <v>2.63</v>
      </c>
      <c r="H376" s="178">
        <v>95</v>
      </c>
      <c r="I376" s="123" t="s">
        <v>43</v>
      </c>
      <c r="J376" s="15"/>
      <c r="K376" s="120" t="str">
        <f t="shared" si="10"/>
        <v>Khá</v>
      </c>
      <c r="L376" s="120" t="b">
        <f t="shared" si="11"/>
        <v>1</v>
      </c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s="40" customFormat="1" ht="15" x14ac:dyDescent="0.25">
      <c r="A377" s="109">
        <v>370</v>
      </c>
      <c r="B377" s="77" t="s">
        <v>1803</v>
      </c>
      <c r="C377" s="132" t="s">
        <v>1804</v>
      </c>
      <c r="D377" s="133" t="s">
        <v>93</v>
      </c>
      <c r="E377" s="113" t="s">
        <v>1661</v>
      </c>
      <c r="F377" s="111" t="s">
        <v>1766</v>
      </c>
      <c r="G377" s="209">
        <v>3.13</v>
      </c>
      <c r="H377" s="178">
        <v>95</v>
      </c>
      <c r="I377" s="123" t="s">
        <v>43</v>
      </c>
      <c r="J377" s="15"/>
      <c r="K377" s="120" t="str">
        <f t="shared" si="10"/>
        <v>Khá</v>
      </c>
      <c r="L377" s="120" t="b">
        <f t="shared" si="11"/>
        <v>1</v>
      </c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s="40" customFormat="1" ht="15" x14ac:dyDescent="0.25">
      <c r="A378" s="65">
        <v>371</v>
      </c>
      <c r="B378" s="77" t="s">
        <v>1805</v>
      </c>
      <c r="C378" s="132" t="s">
        <v>1806</v>
      </c>
      <c r="D378" s="133" t="s">
        <v>32</v>
      </c>
      <c r="E378" s="113" t="s">
        <v>1807</v>
      </c>
      <c r="F378" s="111" t="s">
        <v>1766</v>
      </c>
      <c r="G378" s="209">
        <v>2.78</v>
      </c>
      <c r="H378" s="178">
        <v>97</v>
      </c>
      <c r="I378" s="123" t="s">
        <v>43</v>
      </c>
      <c r="J378" s="15"/>
      <c r="K378" s="120" t="str">
        <f t="shared" si="10"/>
        <v>Khá</v>
      </c>
      <c r="L378" s="120" t="b">
        <f t="shared" si="11"/>
        <v>1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s="40" customFormat="1" ht="15" x14ac:dyDescent="0.25">
      <c r="A379" s="65">
        <v>372</v>
      </c>
      <c r="B379" s="77" t="s">
        <v>1808</v>
      </c>
      <c r="C379" s="132" t="s">
        <v>1809</v>
      </c>
      <c r="D379" s="133" t="s">
        <v>24</v>
      </c>
      <c r="E379" s="113" t="s">
        <v>1677</v>
      </c>
      <c r="F379" s="111" t="s">
        <v>1766</v>
      </c>
      <c r="G379" s="209">
        <v>2.91</v>
      </c>
      <c r="H379" s="178">
        <v>82</v>
      </c>
      <c r="I379" s="123" t="s">
        <v>43</v>
      </c>
      <c r="J379" s="15"/>
      <c r="K379" s="120" t="str">
        <f t="shared" si="10"/>
        <v>Khá</v>
      </c>
      <c r="L379" s="120" t="b">
        <f t="shared" si="11"/>
        <v>1</v>
      </c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s="40" customFormat="1" ht="15" x14ac:dyDescent="0.25">
      <c r="A380" s="109">
        <v>373</v>
      </c>
      <c r="B380" s="77" t="s">
        <v>1810</v>
      </c>
      <c r="C380" s="132" t="s">
        <v>1811</v>
      </c>
      <c r="D380" s="133" t="s">
        <v>96</v>
      </c>
      <c r="E380" s="113" t="s">
        <v>1812</v>
      </c>
      <c r="F380" s="111" t="s">
        <v>1766</v>
      </c>
      <c r="G380" s="209">
        <v>2.81</v>
      </c>
      <c r="H380" s="178">
        <v>90</v>
      </c>
      <c r="I380" s="123" t="s">
        <v>43</v>
      </c>
      <c r="J380" s="15"/>
      <c r="K380" s="120" t="str">
        <f t="shared" si="10"/>
        <v>Khá</v>
      </c>
      <c r="L380" s="120" t="b">
        <f t="shared" si="11"/>
        <v>1</v>
      </c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s="40" customFormat="1" ht="15" x14ac:dyDescent="0.25">
      <c r="A381" s="65">
        <v>374</v>
      </c>
      <c r="B381" s="77" t="s">
        <v>1813</v>
      </c>
      <c r="C381" s="132" t="s">
        <v>631</v>
      </c>
      <c r="D381" s="133" t="s">
        <v>5</v>
      </c>
      <c r="E381" s="113" t="s">
        <v>1814</v>
      </c>
      <c r="F381" s="111" t="s">
        <v>1766</v>
      </c>
      <c r="G381" s="209">
        <v>2.94</v>
      </c>
      <c r="H381" s="178">
        <v>82</v>
      </c>
      <c r="I381" s="123" t="s">
        <v>43</v>
      </c>
      <c r="J381" s="15"/>
      <c r="K381" s="120" t="str">
        <f t="shared" si="10"/>
        <v>Khá</v>
      </c>
      <c r="L381" s="120" t="b">
        <f t="shared" si="11"/>
        <v>1</v>
      </c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s="40" customFormat="1" ht="15" x14ac:dyDescent="0.25">
      <c r="A382" s="65">
        <v>375</v>
      </c>
      <c r="B382" s="77" t="s">
        <v>1815</v>
      </c>
      <c r="C382" s="132" t="s">
        <v>358</v>
      </c>
      <c r="D382" s="133" t="s">
        <v>19</v>
      </c>
      <c r="E382" s="113" t="s">
        <v>1816</v>
      </c>
      <c r="F382" s="111" t="s">
        <v>1766</v>
      </c>
      <c r="G382" s="209">
        <v>2.56</v>
      </c>
      <c r="H382" s="178">
        <v>90</v>
      </c>
      <c r="I382" s="123" t="s">
        <v>43</v>
      </c>
      <c r="J382" s="15"/>
      <c r="K382" s="120" t="str">
        <f t="shared" si="10"/>
        <v>Khá</v>
      </c>
      <c r="L382" s="120" t="b">
        <f t="shared" si="11"/>
        <v>1</v>
      </c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s="40" customFormat="1" ht="15" x14ac:dyDescent="0.25">
      <c r="A383" s="109">
        <v>376</v>
      </c>
      <c r="B383" s="95" t="s">
        <v>1817</v>
      </c>
      <c r="C383" s="166" t="s">
        <v>80</v>
      </c>
      <c r="D383" s="167" t="s">
        <v>151</v>
      </c>
      <c r="E383" s="114" t="s">
        <v>1818</v>
      </c>
      <c r="F383" s="111" t="s">
        <v>1819</v>
      </c>
      <c r="G383" s="210">
        <v>4</v>
      </c>
      <c r="H383" s="178">
        <v>92.5</v>
      </c>
      <c r="I383" s="123" t="s">
        <v>40</v>
      </c>
      <c r="J383" s="15"/>
      <c r="K383" s="120" t="str">
        <f t="shared" si="10"/>
        <v>Xuất sắc</v>
      </c>
      <c r="L383" s="120" t="b">
        <f t="shared" si="11"/>
        <v>1</v>
      </c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s="40" customFormat="1" ht="15" x14ac:dyDescent="0.25">
      <c r="A384" s="65">
        <v>377</v>
      </c>
      <c r="B384" s="95" t="s">
        <v>1820</v>
      </c>
      <c r="C384" s="166" t="s">
        <v>50</v>
      </c>
      <c r="D384" s="167" t="s">
        <v>394</v>
      </c>
      <c r="E384" s="114" t="s">
        <v>1821</v>
      </c>
      <c r="F384" s="111" t="s">
        <v>1819</v>
      </c>
      <c r="G384" s="210">
        <v>3.91</v>
      </c>
      <c r="H384" s="178">
        <v>93.5</v>
      </c>
      <c r="I384" s="123" t="s">
        <v>40</v>
      </c>
      <c r="J384" s="15"/>
      <c r="K384" s="120" t="str">
        <f t="shared" si="10"/>
        <v>Xuất sắc</v>
      </c>
      <c r="L384" s="120" t="b">
        <f t="shared" si="11"/>
        <v>1</v>
      </c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s="40" customFormat="1" ht="15" x14ac:dyDescent="0.25">
      <c r="A385" s="65">
        <v>378</v>
      </c>
      <c r="B385" s="95" t="s">
        <v>1822</v>
      </c>
      <c r="C385" s="166" t="s">
        <v>178</v>
      </c>
      <c r="D385" s="167" t="s">
        <v>45</v>
      </c>
      <c r="E385" s="114" t="s">
        <v>1823</v>
      </c>
      <c r="F385" s="111" t="s">
        <v>1819</v>
      </c>
      <c r="G385" s="210">
        <v>3.78</v>
      </c>
      <c r="H385" s="178">
        <v>84</v>
      </c>
      <c r="I385" s="123" t="s">
        <v>42</v>
      </c>
      <c r="J385" s="15"/>
      <c r="K385" s="120" t="str">
        <f t="shared" si="10"/>
        <v>Giỏi</v>
      </c>
      <c r="L385" s="120" t="b">
        <f t="shared" si="11"/>
        <v>1</v>
      </c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s="40" customFormat="1" ht="15" x14ac:dyDescent="0.25">
      <c r="A386" s="109">
        <v>379</v>
      </c>
      <c r="B386" s="95" t="s">
        <v>1824</v>
      </c>
      <c r="C386" s="166" t="s">
        <v>1825</v>
      </c>
      <c r="D386" s="167" t="s">
        <v>1004</v>
      </c>
      <c r="E386" s="114" t="s">
        <v>1826</v>
      </c>
      <c r="F386" s="111" t="s">
        <v>1819</v>
      </c>
      <c r="G386" s="210">
        <v>3.34</v>
      </c>
      <c r="H386" s="178">
        <v>83</v>
      </c>
      <c r="I386" s="123" t="s">
        <v>42</v>
      </c>
      <c r="J386" s="15"/>
      <c r="K386" s="120" t="str">
        <f t="shared" si="10"/>
        <v>Giỏi</v>
      </c>
      <c r="L386" s="120" t="b">
        <f t="shared" si="11"/>
        <v>1</v>
      </c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s="40" customFormat="1" ht="15" x14ac:dyDescent="0.25">
      <c r="A387" s="65">
        <v>380</v>
      </c>
      <c r="B387" s="95" t="s">
        <v>1827</v>
      </c>
      <c r="C387" s="166" t="s">
        <v>35</v>
      </c>
      <c r="D387" s="167" t="s">
        <v>62</v>
      </c>
      <c r="E387" s="114" t="s">
        <v>1828</v>
      </c>
      <c r="F387" s="111" t="s">
        <v>1819</v>
      </c>
      <c r="G387" s="210">
        <v>3.5</v>
      </c>
      <c r="H387" s="178">
        <v>84</v>
      </c>
      <c r="I387" s="123" t="s">
        <v>42</v>
      </c>
      <c r="J387" s="15"/>
      <c r="K387" s="120" t="str">
        <f t="shared" si="10"/>
        <v>Giỏi</v>
      </c>
      <c r="L387" s="120" t="b">
        <f t="shared" si="11"/>
        <v>1</v>
      </c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s="40" customFormat="1" ht="15" x14ac:dyDescent="0.25">
      <c r="A388" s="65">
        <v>381</v>
      </c>
      <c r="B388" s="95" t="s">
        <v>1829</v>
      </c>
      <c r="C388" s="166" t="s">
        <v>1830</v>
      </c>
      <c r="D388" s="167" t="s">
        <v>38</v>
      </c>
      <c r="E388" s="114" t="s">
        <v>1831</v>
      </c>
      <c r="F388" s="111" t="s">
        <v>1819</v>
      </c>
      <c r="G388" s="211">
        <v>3.34</v>
      </c>
      <c r="H388" s="178">
        <v>82.5</v>
      </c>
      <c r="I388" s="123" t="s">
        <v>42</v>
      </c>
      <c r="J388" s="15"/>
      <c r="K388" s="120" t="str">
        <f t="shared" si="10"/>
        <v>Giỏi</v>
      </c>
      <c r="L388" s="120" t="b">
        <f t="shared" si="11"/>
        <v>1</v>
      </c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s="40" customFormat="1" ht="15" x14ac:dyDescent="0.25">
      <c r="A389" s="109">
        <v>382</v>
      </c>
      <c r="B389" s="95" t="s">
        <v>1832</v>
      </c>
      <c r="C389" s="166" t="s">
        <v>1833</v>
      </c>
      <c r="D389" s="167" t="s">
        <v>322</v>
      </c>
      <c r="E389" s="114" t="s">
        <v>1795</v>
      </c>
      <c r="F389" s="111" t="s">
        <v>1819</v>
      </c>
      <c r="G389" s="211">
        <v>3.22</v>
      </c>
      <c r="H389" s="178">
        <v>82.5</v>
      </c>
      <c r="I389" s="123" t="s">
        <v>42</v>
      </c>
      <c r="J389" s="15"/>
      <c r="K389" s="120" t="str">
        <f t="shared" si="10"/>
        <v>Giỏi</v>
      </c>
      <c r="L389" s="120" t="b">
        <f t="shared" si="11"/>
        <v>1</v>
      </c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s="40" customFormat="1" ht="15" x14ac:dyDescent="0.25">
      <c r="A390" s="65">
        <v>383</v>
      </c>
      <c r="B390" s="95" t="s">
        <v>1834</v>
      </c>
      <c r="C390" s="166" t="s">
        <v>321</v>
      </c>
      <c r="D390" s="167" t="s">
        <v>45</v>
      </c>
      <c r="E390" s="114" t="s">
        <v>1835</v>
      </c>
      <c r="F390" s="111" t="s">
        <v>1819</v>
      </c>
      <c r="G390" s="211">
        <v>3.34</v>
      </c>
      <c r="H390" s="178">
        <v>95.5</v>
      </c>
      <c r="I390" s="123" t="s">
        <v>42</v>
      </c>
      <c r="J390" s="15"/>
      <c r="K390" s="120" t="str">
        <f t="shared" si="10"/>
        <v>Giỏi</v>
      </c>
      <c r="L390" s="120" t="b">
        <f t="shared" si="11"/>
        <v>1</v>
      </c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s="40" customFormat="1" ht="15" x14ac:dyDescent="0.25">
      <c r="A391" s="65">
        <v>384</v>
      </c>
      <c r="B391" s="95" t="s">
        <v>1836</v>
      </c>
      <c r="C391" s="166" t="s">
        <v>1837</v>
      </c>
      <c r="D391" s="167" t="s">
        <v>28</v>
      </c>
      <c r="E391" s="114" t="s">
        <v>1543</v>
      </c>
      <c r="F391" s="111" t="s">
        <v>1819</v>
      </c>
      <c r="G391" s="211">
        <v>3.5</v>
      </c>
      <c r="H391" s="178">
        <v>96</v>
      </c>
      <c r="I391" s="123" t="s">
        <v>42</v>
      </c>
      <c r="J391" s="15"/>
      <c r="K391" s="120" t="str">
        <f t="shared" si="10"/>
        <v>Giỏi</v>
      </c>
      <c r="L391" s="120" t="b">
        <f t="shared" si="11"/>
        <v>1</v>
      </c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s="40" customFormat="1" ht="15" x14ac:dyDescent="0.25">
      <c r="A392" s="109">
        <v>385</v>
      </c>
      <c r="B392" s="95" t="s">
        <v>1838</v>
      </c>
      <c r="C392" s="166" t="s">
        <v>17</v>
      </c>
      <c r="D392" s="167" t="s">
        <v>111</v>
      </c>
      <c r="E392" s="114" t="s">
        <v>1839</v>
      </c>
      <c r="F392" s="111" t="s">
        <v>1819</v>
      </c>
      <c r="G392" s="211">
        <v>3.59</v>
      </c>
      <c r="H392" s="178">
        <v>78</v>
      </c>
      <c r="I392" s="123" t="s">
        <v>43</v>
      </c>
      <c r="J392" s="15"/>
      <c r="K392" s="120" t="str">
        <f t="shared" si="10"/>
        <v>Khá</v>
      </c>
      <c r="L392" s="120" t="b">
        <f t="shared" si="11"/>
        <v>1</v>
      </c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s="40" customFormat="1" ht="15" x14ac:dyDescent="0.25">
      <c r="A393" s="65">
        <v>386</v>
      </c>
      <c r="B393" s="95" t="s">
        <v>1840</v>
      </c>
      <c r="C393" s="166" t="s">
        <v>1841</v>
      </c>
      <c r="D393" s="167" t="s">
        <v>1842</v>
      </c>
      <c r="E393" s="114" t="s">
        <v>1843</v>
      </c>
      <c r="F393" s="111" t="s">
        <v>1819</v>
      </c>
      <c r="G393" s="211">
        <v>3.12</v>
      </c>
      <c r="H393" s="178">
        <v>82.5</v>
      </c>
      <c r="I393" s="123" t="s">
        <v>43</v>
      </c>
      <c r="J393" s="15"/>
      <c r="K393" s="120" t="str">
        <f t="shared" ref="K393:K400" si="12">IF(AND(G393&gt;=3.6,H393&gt;=90),"Xuất sắc",IF(AND(G393&gt;=3.2,H393&gt;=80),"Giỏi","Khá"))</f>
        <v>Khá</v>
      </c>
      <c r="L393" s="120" t="b">
        <f t="shared" ref="L393:L400" si="13">I393=K393</f>
        <v>1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s="40" customFormat="1" ht="15" x14ac:dyDescent="0.25">
      <c r="A394" s="65">
        <v>387</v>
      </c>
      <c r="B394" s="95" t="s">
        <v>1844</v>
      </c>
      <c r="C394" s="166" t="s">
        <v>100</v>
      </c>
      <c r="D394" s="167" t="s">
        <v>93</v>
      </c>
      <c r="E394" s="114" t="s">
        <v>1843</v>
      </c>
      <c r="F394" s="111" t="s">
        <v>1819</v>
      </c>
      <c r="G394" s="210">
        <v>2.81</v>
      </c>
      <c r="H394" s="178">
        <v>85.5</v>
      </c>
      <c r="I394" s="123" t="s">
        <v>43</v>
      </c>
      <c r="J394" s="15"/>
      <c r="K394" s="120" t="str">
        <f t="shared" si="12"/>
        <v>Khá</v>
      </c>
      <c r="L394" s="120" t="b">
        <f t="shared" si="13"/>
        <v>1</v>
      </c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s="40" customFormat="1" ht="15" x14ac:dyDescent="0.25">
      <c r="A395" s="109">
        <v>388</v>
      </c>
      <c r="B395" s="95" t="s">
        <v>1845</v>
      </c>
      <c r="C395" s="166" t="s">
        <v>1846</v>
      </c>
      <c r="D395" s="167" t="s">
        <v>53</v>
      </c>
      <c r="E395" s="114" t="s">
        <v>1847</v>
      </c>
      <c r="F395" s="111" t="s">
        <v>1819</v>
      </c>
      <c r="G395" s="210">
        <v>2.91</v>
      </c>
      <c r="H395" s="178">
        <v>84.5</v>
      </c>
      <c r="I395" s="123" t="s">
        <v>43</v>
      </c>
      <c r="J395" s="15"/>
      <c r="K395" s="120" t="str">
        <f t="shared" si="12"/>
        <v>Khá</v>
      </c>
      <c r="L395" s="120" t="b">
        <f t="shared" si="13"/>
        <v>1</v>
      </c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s="40" customFormat="1" ht="15" x14ac:dyDescent="0.25">
      <c r="A396" s="65">
        <v>389</v>
      </c>
      <c r="B396" s="95" t="s">
        <v>1848</v>
      </c>
      <c r="C396" s="166" t="s">
        <v>1849</v>
      </c>
      <c r="D396" s="167" t="s">
        <v>28</v>
      </c>
      <c r="E396" s="114" t="s">
        <v>1850</v>
      </c>
      <c r="F396" s="111" t="s">
        <v>1819</v>
      </c>
      <c r="G396" s="210">
        <v>3.03</v>
      </c>
      <c r="H396" s="178">
        <v>81</v>
      </c>
      <c r="I396" s="123" t="s">
        <v>43</v>
      </c>
      <c r="J396" s="15"/>
      <c r="K396" s="120" t="str">
        <f t="shared" si="12"/>
        <v>Khá</v>
      </c>
      <c r="L396" s="120" t="b">
        <f t="shared" si="13"/>
        <v>1</v>
      </c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s="40" customFormat="1" ht="15" x14ac:dyDescent="0.25">
      <c r="A397" s="65">
        <v>390</v>
      </c>
      <c r="B397" s="95" t="s">
        <v>1851</v>
      </c>
      <c r="C397" s="166" t="s">
        <v>1294</v>
      </c>
      <c r="D397" s="167" t="s">
        <v>22</v>
      </c>
      <c r="E397" s="114" t="s">
        <v>1852</v>
      </c>
      <c r="F397" s="111" t="s">
        <v>1819</v>
      </c>
      <c r="G397" s="210">
        <v>2.69</v>
      </c>
      <c r="H397" s="178">
        <v>82.5</v>
      </c>
      <c r="I397" s="123" t="s">
        <v>43</v>
      </c>
      <c r="J397" s="15"/>
      <c r="K397" s="120" t="str">
        <f t="shared" si="12"/>
        <v>Khá</v>
      </c>
      <c r="L397" s="120" t="b">
        <f t="shared" si="13"/>
        <v>1</v>
      </c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s="40" customFormat="1" ht="15" x14ac:dyDescent="0.25">
      <c r="A398" s="109">
        <v>391</v>
      </c>
      <c r="B398" s="95" t="s">
        <v>1853</v>
      </c>
      <c r="C398" s="166" t="s">
        <v>1854</v>
      </c>
      <c r="D398" s="167" t="s">
        <v>1241</v>
      </c>
      <c r="E398" s="114" t="s">
        <v>1855</v>
      </c>
      <c r="F398" s="111" t="s">
        <v>1819</v>
      </c>
      <c r="G398" s="211">
        <v>2.86</v>
      </c>
      <c r="H398" s="178">
        <v>92</v>
      </c>
      <c r="I398" s="123" t="s">
        <v>43</v>
      </c>
      <c r="J398" s="15"/>
      <c r="K398" s="120" t="str">
        <f t="shared" si="12"/>
        <v>Khá</v>
      </c>
      <c r="L398" s="120" t="b">
        <f t="shared" si="13"/>
        <v>1</v>
      </c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s="40" customFormat="1" ht="15" x14ac:dyDescent="0.25">
      <c r="A399" s="65">
        <v>392</v>
      </c>
      <c r="B399" s="95" t="s">
        <v>1856</v>
      </c>
      <c r="C399" s="166" t="s">
        <v>1857</v>
      </c>
      <c r="D399" s="167" t="s">
        <v>70</v>
      </c>
      <c r="E399" s="114" t="s">
        <v>1858</v>
      </c>
      <c r="F399" s="111" t="s">
        <v>1819</v>
      </c>
      <c r="G399" s="211">
        <v>2.84</v>
      </c>
      <c r="H399" s="178">
        <v>78</v>
      </c>
      <c r="I399" s="123" t="s">
        <v>43</v>
      </c>
      <c r="J399" s="15"/>
      <c r="K399" s="120" t="str">
        <f t="shared" si="12"/>
        <v>Khá</v>
      </c>
      <c r="L399" s="120" t="b">
        <f t="shared" si="13"/>
        <v>1</v>
      </c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s="40" customFormat="1" ht="15" x14ac:dyDescent="0.25">
      <c r="A400" s="65">
        <v>393</v>
      </c>
      <c r="B400" s="95" t="s">
        <v>1859</v>
      </c>
      <c r="C400" s="166" t="s">
        <v>26</v>
      </c>
      <c r="D400" s="167" t="s">
        <v>38</v>
      </c>
      <c r="E400" s="114" t="s">
        <v>1860</v>
      </c>
      <c r="F400" s="111" t="s">
        <v>1819</v>
      </c>
      <c r="G400" s="211">
        <v>3.03</v>
      </c>
      <c r="H400" s="178">
        <v>88</v>
      </c>
      <c r="I400" s="123" t="s">
        <v>43</v>
      </c>
      <c r="J400" s="15"/>
      <c r="K400" s="120" t="str">
        <f t="shared" si="12"/>
        <v>Khá</v>
      </c>
      <c r="L400" s="120" t="b">
        <f t="shared" si="13"/>
        <v>1</v>
      </c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s="68" customFormat="1" x14ac:dyDescent="0.25">
      <c r="B401" s="96"/>
      <c r="D401" s="70"/>
      <c r="E401" s="115"/>
      <c r="F401" s="73"/>
      <c r="G401" s="212"/>
      <c r="H401" s="187"/>
    </row>
    <row r="402" spans="1:27" s="69" customFormat="1" ht="33" customHeight="1" x14ac:dyDescent="0.25">
      <c r="A402" s="439" t="s">
        <v>712</v>
      </c>
      <c r="B402" s="439"/>
      <c r="C402" s="439"/>
      <c r="D402" s="439"/>
      <c r="E402" s="168" t="s">
        <v>713</v>
      </c>
      <c r="F402" s="74"/>
      <c r="G402" s="213"/>
      <c r="H402" s="188"/>
      <c r="I402" s="71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s="69" customFormat="1" ht="15.75" customHeight="1" x14ac:dyDescent="0.25">
      <c r="A403" s="431" t="s">
        <v>714</v>
      </c>
      <c r="B403" s="431"/>
      <c r="C403" s="431"/>
      <c r="D403" s="431"/>
      <c r="E403" s="116">
        <f>COUNTIF($I$6:$I$398,"Xuất sắc")</f>
        <v>83</v>
      </c>
      <c r="F403" s="61"/>
      <c r="G403" s="214"/>
      <c r="H403" s="189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s="69" customFormat="1" ht="15.75" customHeight="1" x14ac:dyDescent="0.25">
      <c r="A404" s="431" t="s">
        <v>715</v>
      </c>
      <c r="B404" s="431"/>
      <c r="C404" s="431"/>
      <c r="D404" s="431"/>
      <c r="E404" s="116">
        <f>COUNTIF($I$6:$I$398,"Giỏi")</f>
        <v>135</v>
      </c>
      <c r="F404" s="61"/>
      <c r="G404" s="214"/>
      <c r="H404" s="189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s="69" customFormat="1" ht="15.75" customHeight="1" x14ac:dyDescent="0.25">
      <c r="A405" s="431" t="s">
        <v>716</v>
      </c>
      <c r="B405" s="431"/>
      <c r="C405" s="431"/>
      <c r="D405" s="431"/>
      <c r="E405" s="116">
        <f>COUNTIF($I$6:$I$398,"Khá")</f>
        <v>173</v>
      </c>
      <c r="F405" s="61"/>
      <c r="G405" s="214"/>
      <c r="H405" s="189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s="69" customFormat="1" ht="15.75" customHeight="1" x14ac:dyDescent="0.25">
      <c r="A406" s="432" t="s">
        <v>1861</v>
      </c>
      <c r="B406" s="432"/>
      <c r="C406" s="432"/>
      <c r="D406" s="432"/>
      <c r="E406" s="66">
        <f>SUM(E403:E405)</f>
        <v>391</v>
      </c>
      <c r="F406" s="61"/>
      <c r="G406" s="214"/>
      <c r="H406" s="189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</sheetData>
  <autoFilter ref="A7:WVO400">
    <filterColumn colId="2" showButton="0"/>
  </autoFilter>
  <mergeCells count="12">
    <mergeCell ref="A405:D405"/>
    <mergeCell ref="A406:D406"/>
    <mergeCell ref="D1:I1"/>
    <mergeCell ref="D2:I2"/>
    <mergeCell ref="A4:I4"/>
    <mergeCell ref="A5:I5"/>
    <mergeCell ref="A1:C1"/>
    <mergeCell ref="A2:C2"/>
    <mergeCell ref="C7:D7"/>
    <mergeCell ref="A402:D402"/>
    <mergeCell ref="A403:D403"/>
    <mergeCell ref="A404:D404"/>
  </mergeCells>
  <pageMargins left="0.48" right="0.2" top="0.5" bottom="0.6" header="0.31496062992126" footer="0.24"/>
  <pageSetup paperSize="9" orientation="portrait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16"/>
  <sheetViews>
    <sheetView view="pageLayout" topLeftCell="A5" zoomScaleNormal="100" workbookViewId="0">
      <selection activeCell="D36" sqref="D36"/>
    </sheetView>
  </sheetViews>
  <sheetFormatPr defaultColWidth="9.5703125" defaultRowHeight="15.75" x14ac:dyDescent="0.25"/>
  <cols>
    <col min="1" max="1" width="4.85546875" style="4" customWidth="1"/>
    <col min="2" max="2" width="18" style="5" customWidth="1"/>
    <col min="3" max="3" width="23.5703125" style="4" customWidth="1"/>
    <col min="4" max="4" width="10.140625" style="9" customWidth="1"/>
    <col min="5" max="5" width="13.7109375" style="4" customWidth="1"/>
    <col min="6" max="6" width="6.28515625" style="4" customWidth="1"/>
    <col min="7" max="7" width="6.140625" style="9" customWidth="1"/>
    <col min="8" max="8" width="13.85546875" style="3" customWidth="1"/>
    <col min="9" max="9" width="11.28515625" style="3" customWidth="1"/>
    <col min="10" max="16384" width="9.5703125" style="3"/>
  </cols>
  <sheetData>
    <row r="1" spans="1:8" customFormat="1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  <c r="H1" s="433"/>
    </row>
    <row r="2" spans="1:8" customFormat="1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  <c r="H2" s="434"/>
    </row>
    <row r="3" spans="1:8" customFormat="1" ht="9.75" customHeight="1" x14ac:dyDescent="0.25">
      <c r="A3" s="4"/>
      <c r="B3" s="5"/>
      <c r="C3" s="5"/>
      <c r="D3" s="7"/>
      <c r="E3" s="7"/>
      <c r="F3" s="7"/>
      <c r="G3" s="1"/>
    </row>
    <row r="4" spans="1:8" customFormat="1" ht="18" customHeight="1" x14ac:dyDescent="0.3">
      <c r="A4" s="435" t="s">
        <v>255</v>
      </c>
      <c r="B4" s="435"/>
      <c r="C4" s="435"/>
      <c r="D4" s="435"/>
      <c r="E4" s="435"/>
      <c r="F4" s="435"/>
      <c r="G4" s="435"/>
      <c r="H4" s="435"/>
    </row>
    <row r="5" spans="1:8" s="1" customFormat="1" ht="21" customHeight="1" x14ac:dyDescent="0.25">
      <c r="A5" s="436" t="s">
        <v>2037</v>
      </c>
      <c r="B5" s="436"/>
      <c r="C5" s="436"/>
      <c r="D5" s="436"/>
      <c r="E5" s="436"/>
      <c r="F5" s="436"/>
      <c r="G5" s="436"/>
      <c r="H5" s="436"/>
    </row>
    <row r="6" spans="1:8" customFormat="1" ht="18" customHeight="1" x14ac:dyDescent="0.25">
      <c r="A6" s="440"/>
      <c r="B6" s="440"/>
      <c r="C6" s="440"/>
      <c r="D6" s="440"/>
      <c r="E6" s="440"/>
      <c r="F6" s="440"/>
      <c r="G6" s="440"/>
    </row>
    <row r="7" spans="1:8" s="15" customFormat="1" ht="75" customHeight="1" x14ac:dyDescent="0.25">
      <c r="A7" s="224" t="s">
        <v>2</v>
      </c>
      <c r="B7" s="274" t="s">
        <v>670</v>
      </c>
      <c r="C7" s="225" t="s">
        <v>671</v>
      </c>
      <c r="D7" s="225" t="s">
        <v>672</v>
      </c>
      <c r="E7" s="225" t="s">
        <v>800</v>
      </c>
      <c r="F7" s="225" t="s">
        <v>905</v>
      </c>
      <c r="G7" s="225" t="s">
        <v>906</v>
      </c>
      <c r="H7" s="225" t="s">
        <v>673</v>
      </c>
    </row>
    <row r="8" spans="1:8" s="15" customFormat="1" ht="15.6" hidden="1" customHeight="1" x14ac:dyDescent="0.25">
      <c r="A8" s="224" t="s">
        <v>1864</v>
      </c>
      <c r="B8" s="274" t="s">
        <v>1865</v>
      </c>
      <c r="C8" s="225"/>
      <c r="D8" s="225"/>
      <c r="E8" s="225"/>
      <c r="F8" s="225"/>
      <c r="G8" s="225"/>
      <c r="H8" s="225"/>
    </row>
    <row r="9" spans="1:8" s="52" customFormat="1" ht="16.5" hidden="1" customHeight="1" x14ac:dyDescent="0.25">
      <c r="A9" s="226">
        <v>1</v>
      </c>
      <c r="B9" s="275" t="s">
        <v>275</v>
      </c>
      <c r="C9" s="228" t="s">
        <v>1866</v>
      </c>
      <c r="D9" s="229">
        <v>37842</v>
      </c>
      <c r="E9" s="227" t="s">
        <v>1867</v>
      </c>
      <c r="F9" s="227">
        <v>3.94</v>
      </c>
      <c r="G9" s="227">
        <v>95</v>
      </c>
      <c r="H9" s="227" t="s">
        <v>40</v>
      </c>
    </row>
    <row r="10" spans="1:8" s="51" customFormat="1" ht="16.5" hidden="1" customHeight="1" x14ac:dyDescent="0.25">
      <c r="A10" s="226">
        <v>2</v>
      </c>
      <c r="B10" s="275" t="s">
        <v>281</v>
      </c>
      <c r="C10" s="228" t="s">
        <v>1868</v>
      </c>
      <c r="D10" s="229">
        <v>37964</v>
      </c>
      <c r="E10" s="227" t="s">
        <v>1867</v>
      </c>
      <c r="F10" s="227">
        <v>3.77</v>
      </c>
      <c r="G10" s="227">
        <v>96</v>
      </c>
      <c r="H10" s="227" t="s">
        <v>40</v>
      </c>
    </row>
    <row r="11" spans="1:8" s="52" customFormat="1" ht="16.5" hidden="1" customHeight="1" x14ac:dyDescent="0.25">
      <c r="A11" s="226">
        <v>3</v>
      </c>
      <c r="B11" s="275" t="s">
        <v>282</v>
      </c>
      <c r="C11" s="228" t="s">
        <v>1869</v>
      </c>
      <c r="D11" s="229">
        <v>37668</v>
      </c>
      <c r="E11" s="227" t="s">
        <v>1867</v>
      </c>
      <c r="F11" s="227">
        <v>3.63</v>
      </c>
      <c r="G11" s="227">
        <v>93</v>
      </c>
      <c r="H11" s="227" t="s">
        <v>40</v>
      </c>
    </row>
    <row r="12" spans="1:8" s="51" customFormat="1" ht="16.5" hidden="1" customHeight="1" x14ac:dyDescent="0.25">
      <c r="A12" s="226">
        <v>4</v>
      </c>
      <c r="B12" s="275" t="s">
        <v>276</v>
      </c>
      <c r="C12" s="228" t="s">
        <v>1870</v>
      </c>
      <c r="D12" s="229">
        <v>37970</v>
      </c>
      <c r="E12" s="227" t="s">
        <v>1867</v>
      </c>
      <c r="F12" s="227">
        <v>3.8</v>
      </c>
      <c r="G12" s="227">
        <v>93</v>
      </c>
      <c r="H12" s="227" t="s">
        <v>40</v>
      </c>
    </row>
    <row r="13" spans="1:8" s="51" customFormat="1" ht="16.5" hidden="1" customHeight="1" x14ac:dyDescent="0.25">
      <c r="A13" s="226">
        <v>5</v>
      </c>
      <c r="B13" s="275" t="s">
        <v>278</v>
      </c>
      <c r="C13" s="228" t="s">
        <v>1871</v>
      </c>
      <c r="D13" s="229">
        <v>37811</v>
      </c>
      <c r="E13" s="227" t="s">
        <v>1867</v>
      </c>
      <c r="F13" s="227">
        <v>3.8</v>
      </c>
      <c r="G13" s="227">
        <v>90</v>
      </c>
      <c r="H13" s="227" t="s">
        <v>40</v>
      </c>
    </row>
    <row r="14" spans="1:8" s="51" customFormat="1" ht="16.5" hidden="1" customHeight="1" x14ac:dyDescent="0.25">
      <c r="A14" s="226">
        <v>6</v>
      </c>
      <c r="B14" s="275" t="s">
        <v>274</v>
      </c>
      <c r="C14" s="228" t="s">
        <v>1872</v>
      </c>
      <c r="D14" s="229">
        <v>37759</v>
      </c>
      <c r="E14" s="227" t="s">
        <v>1867</v>
      </c>
      <c r="F14" s="227">
        <v>3.87</v>
      </c>
      <c r="G14" s="227">
        <v>95</v>
      </c>
      <c r="H14" s="227" t="s">
        <v>40</v>
      </c>
    </row>
    <row r="15" spans="1:8" s="51" customFormat="1" ht="16.5" hidden="1" customHeight="1" x14ac:dyDescent="0.25">
      <c r="A15" s="226">
        <v>7</v>
      </c>
      <c r="B15" s="275" t="s">
        <v>280</v>
      </c>
      <c r="C15" s="228" t="s">
        <v>1873</v>
      </c>
      <c r="D15" s="229">
        <v>37710</v>
      </c>
      <c r="E15" s="227" t="s">
        <v>1867</v>
      </c>
      <c r="F15" s="227">
        <v>3.88</v>
      </c>
      <c r="G15" s="227">
        <v>95</v>
      </c>
      <c r="H15" s="227" t="s">
        <v>40</v>
      </c>
    </row>
    <row r="16" spans="1:8" s="51" customFormat="1" ht="16.5" hidden="1" customHeight="1" x14ac:dyDescent="0.25">
      <c r="A16" s="226">
        <v>8</v>
      </c>
      <c r="B16" s="275" t="s">
        <v>291</v>
      </c>
      <c r="C16" s="228" t="s">
        <v>1874</v>
      </c>
      <c r="D16" s="229">
        <v>37680</v>
      </c>
      <c r="E16" s="227" t="s">
        <v>687</v>
      </c>
      <c r="F16" s="227">
        <v>3.67</v>
      </c>
      <c r="G16" s="227">
        <v>99</v>
      </c>
      <c r="H16" s="230" t="s">
        <v>40</v>
      </c>
    </row>
    <row r="17" spans="1:8" s="15" customFormat="1" ht="16.5" hidden="1" customHeight="1" x14ac:dyDescent="0.25">
      <c r="A17" s="226">
        <v>9</v>
      </c>
      <c r="B17" s="275" t="s">
        <v>292</v>
      </c>
      <c r="C17" s="228" t="s">
        <v>1875</v>
      </c>
      <c r="D17" s="229">
        <v>37625</v>
      </c>
      <c r="E17" s="227" t="s">
        <v>687</v>
      </c>
      <c r="F17" s="227">
        <v>3.66</v>
      </c>
      <c r="G17" s="227">
        <v>93</v>
      </c>
      <c r="H17" s="230" t="s">
        <v>40</v>
      </c>
    </row>
    <row r="18" spans="1:8" s="52" customFormat="1" ht="16.5" hidden="1" customHeight="1" x14ac:dyDescent="0.25">
      <c r="A18" s="226">
        <v>10</v>
      </c>
      <c r="B18" s="275" t="s">
        <v>691</v>
      </c>
      <c r="C18" s="228" t="s">
        <v>845</v>
      </c>
      <c r="D18" s="229">
        <v>37842</v>
      </c>
      <c r="E18" s="227" t="s">
        <v>687</v>
      </c>
      <c r="F18" s="227">
        <v>3.66</v>
      </c>
      <c r="G18" s="227">
        <v>99</v>
      </c>
      <c r="H18" s="231" t="s">
        <v>40</v>
      </c>
    </row>
    <row r="19" spans="1:8" s="52" customFormat="1" ht="16.5" hidden="1" customHeight="1" x14ac:dyDescent="0.25">
      <c r="A19" s="226">
        <v>11</v>
      </c>
      <c r="B19" s="276" t="s">
        <v>709</v>
      </c>
      <c r="C19" s="233" t="s">
        <v>1876</v>
      </c>
      <c r="D19" s="229">
        <v>38280</v>
      </c>
      <c r="E19" s="227" t="s">
        <v>707</v>
      </c>
      <c r="F19" s="232">
        <v>3.81</v>
      </c>
      <c r="G19" s="232">
        <v>97</v>
      </c>
      <c r="H19" s="232" t="s">
        <v>1877</v>
      </c>
    </row>
    <row r="20" spans="1:8" s="52" customFormat="1" ht="16.5" hidden="1" customHeight="1" x14ac:dyDescent="0.25">
      <c r="A20" s="226">
        <v>12</v>
      </c>
      <c r="B20" s="276" t="s">
        <v>1878</v>
      </c>
      <c r="C20" s="233" t="s">
        <v>1879</v>
      </c>
      <c r="D20" s="229">
        <v>37066</v>
      </c>
      <c r="E20" s="227" t="s">
        <v>707</v>
      </c>
      <c r="F20" s="232">
        <v>3.67</v>
      </c>
      <c r="G20" s="232">
        <v>95</v>
      </c>
      <c r="H20" s="232" t="s">
        <v>1877</v>
      </c>
    </row>
    <row r="21" spans="1:8" s="52" customFormat="1" ht="16.5" hidden="1" customHeight="1" x14ac:dyDescent="0.25">
      <c r="A21" s="226">
        <v>13</v>
      </c>
      <c r="B21" s="275" t="s">
        <v>704</v>
      </c>
      <c r="C21" s="234" t="s">
        <v>1880</v>
      </c>
      <c r="D21" s="235">
        <v>37808</v>
      </c>
      <c r="E21" s="236" t="s">
        <v>700</v>
      </c>
      <c r="F21" s="236">
        <v>3.63</v>
      </c>
      <c r="G21" s="236">
        <v>90.5</v>
      </c>
      <c r="H21" s="236" t="s">
        <v>40</v>
      </c>
    </row>
    <row r="22" spans="1:8" s="52" customFormat="1" ht="16.5" hidden="1" customHeight="1" x14ac:dyDescent="0.25">
      <c r="A22" s="226">
        <v>14</v>
      </c>
      <c r="B22" s="276" t="s">
        <v>1881</v>
      </c>
      <c r="C22" s="233" t="s">
        <v>1882</v>
      </c>
      <c r="D22" s="229">
        <v>38695</v>
      </c>
      <c r="E22" s="227" t="s">
        <v>1883</v>
      </c>
      <c r="F22" s="232">
        <v>4</v>
      </c>
      <c r="G22" s="232">
        <v>99</v>
      </c>
      <c r="H22" s="232" t="s">
        <v>1877</v>
      </c>
    </row>
    <row r="23" spans="1:8" s="52" customFormat="1" ht="16.5" hidden="1" customHeight="1" x14ac:dyDescent="0.25">
      <c r="A23" s="226">
        <v>15</v>
      </c>
      <c r="B23" s="276" t="s">
        <v>1884</v>
      </c>
      <c r="C23" s="233" t="s">
        <v>1885</v>
      </c>
      <c r="D23" s="229">
        <v>38685</v>
      </c>
      <c r="E23" s="227" t="s">
        <v>1883</v>
      </c>
      <c r="F23" s="232">
        <v>3.72</v>
      </c>
      <c r="G23" s="232">
        <v>96</v>
      </c>
      <c r="H23" s="232" t="s">
        <v>40</v>
      </c>
    </row>
    <row r="24" spans="1:8" s="52" customFormat="1" ht="16.5" hidden="1" customHeight="1" x14ac:dyDescent="0.25">
      <c r="A24" s="226">
        <v>16</v>
      </c>
      <c r="B24" s="237" t="s">
        <v>298</v>
      </c>
      <c r="C24" s="237" t="s">
        <v>1886</v>
      </c>
      <c r="D24" s="238">
        <v>37903</v>
      </c>
      <c r="E24" s="238" t="s">
        <v>1887</v>
      </c>
      <c r="F24" s="230">
        <v>3.63</v>
      </c>
      <c r="G24" s="230">
        <v>90</v>
      </c>
      <c r="H24" s="230" t="s">
        <v>40</v>
      </c>
    </row>
    <row r="25" spans="1:8" s="52" customFormat="1" ht="16.5" hidden="1" customHeight="1" x14ac:dyDescent="0.25">
      <c r="A25" s="226">
        <v>17</v>
      </c>
      <c r="B25" s="237" t="s">
        <v>301</v>
      </c>
      <c r="C25" s="237" t="s">
        <v>1888</v>
      </c>
      <c r="D25" s="238">
        <v>37723</v>
      </c>
      <c r="E25" s="238" t="s">
        <v>1887</v>
      </c>
      <c r="F25" s="230">
        <v>3.9</v>
      </c>
      <c r="G25" s="230">
        <v>90</v>
      </c>
      <c r="H25" s="230" t="s">
        <v>40</v>
      </c>
    </row>
    <row r="26" spans="1:8" s="52" customFormat="1" ht="16.5" hidden="1" customHeight="1" x14ac:dyDescent="0.25">
      <c r="A26" s="226">
        <v>18</v>
      </c>
      <c r="B26" s="237" t="s">
        <v>302</v>
      </c>
      <c r="C26" s="237" t="s">
        <v>252</v>
      </c>
      <c r="D26" s="238">
        <v>37843</v>
      </c>
      <c r="E26" s="238" t="s">
        <v>1887</v>
      </c>
      <c r="F26" s="230">
        <v>3.87</v>
      </c>
      <c r="G26" s="230">
        <v>91.5</v>
      </c>
      <c r="H26" s="230" t="s">
        <v>1889</v>
      </c>
    </row>
    <row r="27" spans="1:8" s="52" customFormat="1" ht="16.5" hidden="1" customHeight="1" x14ac:dyDescent="0.25">
      <c r="A27" s="226">
        <v>19</v>
      </c>
      <c r="B27" s="237" t="s">
        <v>303</v>
      </c>
      <c r="C27" s="237" t="s">
        <v>1890</v>
      </c>
      <c r="D27" s="238">
        <v>37629</v>
      </c>
      <c r="E27" s="238" t="s">
        <v>1887</v>
      </c>
      <c r="F27" s="230">
        <v>3.93</v>
      </c>
      <c r="G27" s="230">
        <v>91.5</v>
      </c>
      <c r="H27" s="230" t="s">
        <v>1889</v>
      </c>
    </row>
    <row r="28" spans="1:8" s="52" customFormat="1" ht="16.5" hidden="1" customHeight="1" x14ac:dyDescent="0.25">
      <c r="A28" s="226">
        <v>20</v>
      </c>
      <c r="B28" s="237" t="s">
        <v>273</v>
      </c>
      <c r="C28" s="237" t="s">
        <v>1891</v>
      </c>
      <c r="D28" s="230" t="s">
        <v>683</v>
      </c>
      <c r="E28" s="238" t="s">
        <v>1887</v>
      </c>
      <c r="F28" s="230">
        <v>4</v>
      </c>
      <c r="G28" s="230">
        <v>97</v>
      </c>
      <c r="H28" s="230" t="s">
        <v>40</v>
      </c>
    </row>
    <row r="29" spans="1:8" s="52" customFormat="1" ht="16.5" hidden="1" customHeight="1" x14ac:dyDescent="0.25">
      <c r="A29" s="226">
        <v>21</v>
      </c>
      <c r="B29" s="237" t="s">
        <v>697</v>
      </c>
      <c r="C29" s="237" t="s">
        <v>1892</v>
      </c>
      <c r="D29" s="230" t="s">
        <v>698</v>
      </c>
      <c r="E29" s="238" t="s">
        <v>1887</v>
      </c>
      <c r="F29" s="230">
        <v>3.8</v>
      </c>
      <c r="G29" s="230">
        <v>90</v>
      </c>
      <c r="H29" s="230" t="s">
        <v>40</v>
      </c>
    </row>
    <row r="30" spans="1:8" s="245" customFormat="1" ht="16.5" hidden="1" customHeight="1" x14ac:dyDescent="0.2">
      <c r="A30" s="239" t="s">
        <v>1893</v>
      </c>
      <c r="B30" s="277" t="s">
        <v>1894</v>
      </c>
      <c r="C30" s="240"/>
      <c r="D30" s="241"/>
      <c r="E30" s="242"/>
      <c r="F30" s="242"/>
      <c r="G30" s="243"/>
      <c r="H30" s="244"/>
    </row>
    <row r="31" spans="1:8" s="51" customFormat="1" ht="16.5" hidden="1" customHeight="1" x14ac:dyDescent="0.25">
      <c r="A31" s="226">
        <v>1</v>
      </c>
      <c r="B31" s="275" t="s">
        <v>288</v>
      </c>
      <c r="C31" s="228" t="s">
        <v>1895</v>
      </c>
      <c r="D31" s="229">
        <v>37931</v>
      </c>
      <c r="E31" s="227" t="s">
        <v>1867</v>
      </c>
      <c r="F31" s="227">
        <v>3.23</v>
      </c>
      <c r="G31" s="227">
        <v>95</v>
      </c>
      <c r="H31" s="227" t="s">
        <v>42</v>
      </c>
    </row>
    <row r="32" spans="1:8" s="51" customFormat="1" ht="16.5" hidden="1" customHeight="1" x14ac:dyDescent="0.25">
      <c r="A32" s="226">
        <v>2</v>
      </c>
      <c r="B32" s="275" t="s">
        <v>286</v>
      </c>
      <c r="C32" s="228" t="s">
        <v>1896</v>
      </c>
      <c r="D32" s="229">
        <v>37635</v>
      </c>
      <c r="E32" s="227" t="s">
        <v>1867</v>
      </c>
      <c r="F32" s="227">
        <v>3.53</v>
      </c>
      <c r="G32" s="227">
        <v>95</v>
      </c>
      <c r="H32" s="227" t="s">
        <v>42</v>
      </c>
    </row>
    <row r="33" spans="1:8" s="52" customFormat="1" ht="16.5" hidden="1" customHeight="1" x14ac:dyDescent="0.25">
      <c r="A33" s="226">
        <v>3</v>
      </c>
      <c r="B33" s="275" t="s">
        <v>1897</v>
      </c>
      <c r="C33" s="228" t="s">
        <v>1898</v>
      </c>
      <c r="D33" s="229">
        <v>37912</v>
      </c>
      <c r="E33" s="227" t="s">
        <v>1867</v>
      </c>
      <c r="F33" s="227">
        <v>3.32</v>
      </c>
      <c r="G33" s="227">
        <v>90</v>
      </c>
      <c r="H33" s="227" t="s">
        <v>42</v>
      </c>
    </row>
    <row r="34" spans="1:8" s="51" customFormat="1" ht="16.5" hidden="1" customHeight="1" x14ac:dyDescent="0.25">
      <c r="A34" s="226">
        <v>4</v>
      </c>
      <c r="B34" s="275" t="s">
        <v>688</v>
      </c>
      <c r="C34" s="228" t="s">
        <v>1899</v>
      </c>
      <c r="D34" s="229">
        <v>37652</v>
      </c>
      <c r="E34" s="227" t="s">
        <v>687</v>
      </c>
      <c r="F34" s="227">
        <v>3.63</v>
      </c>
      <c r="G34" s="227">
        <v>88</v>
      </c>
      <c r="H34" s="227" t="s">
        <v>42</v>
      </c>
    </row>
    <row r="35" spans="1:8" s="51" customFormat="1" ht="16.5" hidden="1" customHeight="1" x14ac:dyDescent="0.25">
      <c r="A35" s="226">
        <v>5</v>
      </c>
      <c r="B35" s="275" t="s">
        <v>294</v>
      </c>
      <c r="C35" s="228" t="s">
        <v>1900</v>
      </c>
      <c r="D35" s="229">
        <v>37810</v>
      </c>
      <c r="E35" s="227" t="s">
        <v>687</v>
      </c>
      <c r="F35" s="227">
        <v>3.53</v>
      </c>
      <c r="G35" s="227">
        <v>99</v>
      </c>
      <c r="H35" s="227" t="s">
        <v>42</v>
      </c>
    </row>
    <row r="36" spans="1:8" s="51" customFormat="1" ht="16.5" hidden="1" customHeight="1" x14ac:dyDescent="0.25">
      <c r="A36" s="226">
        <v>6</v>
      </c>
      <c r="B36" s="275" t="s">
        <v>296</v>
      </c>
      <c r="C36" s="228" t="s">
        <v>1901</v>
      </c>
      <c r="D36" s="229">
        <v>37962</v>
      </c>
      <c r="E36" s="227" t="s">
        <v>687</v>
      </c>
      <c r="F36" s="227">
        <v>3.5</v>
      </c>
      <c r="G36" s="227">
        <v>85.5</v>
      </c>
      <c r="H36" s="227" t="s">
        <v>42</v>
      </c>
    </row>
    <row r="37" spans="1:8" s="51" customFormat="1" ht="16.5" hidden="1" customHeight="1" x14ac:dyDescent="0.25">
      <c r="A37" s="226">
        <v>7</v>
      </c>
      <c r="B37" s="275" t="s">
        <v>1902</v>
      </c>
      <c r="C37" s="228" t="s">
        <v>1903</v>
      </c>
      <c r="D37" s="229">
        <v>37926</v>
      </c>
      <c r="E37" s="227" t="s">
        <v>687</v>
      </c>
      <c r="F37" s="227">
        <v>3.41</v>
      </c>
      <c r="G37" s="227">
        <v>85.5</v>
      </c>
      <c r="H37" s="227" t="s">
        <v>42</v>
      </c>
    </row>
    <row r="38" spans="1:8" s="51" customFormat="1" ht="16.5" hidden="1" customHeight="1" x14ac:dyDescent="0.25">
      <c r="A38" s="226">
        <v>8</v>
      </c>
      <c r="B38" s="276" t="s">
        <v>711</v>
      </c>
      <c r="C38" s="233" t="s">
        <v>1904</v>
      </c>
      <c r="D38" s="229">
        <v>37659</v>
      </c>
      <c r="E38" s="227" t="s">
        <v>707</v>
      </c>
      <c r="F38" s="232">
        <v>3.35</v>
      </c>
      <c r="G38" s="232">
        <v>89</v>
      </c>
      <c r="H38" s="227" t="s">
        <v>42</v>
      </c>
    </row>
    <row r="39" spans="1:8" s="51" customFormat="1" ht="16.5" hidden="1" customHeight="1" x14ac:dyDescent="0.25">
      <c r="A39" s="226">
        <v>9</v>
      </c>
      <c r="B39" s="275" t="s">
        <v>1905</v>
      </c>
      <c r="C39" s="228" t="s">
        <v>1906</v>
      </c>
      <c r="D39" s="229">
        <v>38162</v>
      </c>
      <c r="E39" s="227" t="s">
        <v>700</v>
      </c>
      <c r="F39" s="227">
        <v>3.49</v>
      </c>
      <c r="G39" s="227">
        <v>93</v>
      </c>
      <c r="H39" s="227" t="s">
        <v>42</v>
      </c>
    </row>
    <row r="40" spans="1:8" s="51" customFormat="1" ht="16.5" hidden="1" customHeight="1" x14ac:dyDescent="0.25">
      <c r="A40" s="226">
        <v>10</v>
      </c>
      <c r="B40" s="275" t="s">
        <v>699</v>
      </c>
      <c r="C40" s="228" t="s">
        <v>1907</v>
      </c>
      <c r="D40" s="229">
        <v>38072</v>
      </c>
      <c r="E40" s="227" t="s">
        <v>700</v>
      </c>
      <c r="F40" s="227">
        <v>3.42</v>
      </c>
      <c r="G40" s="227">
        <v>90</v>
      </c>
      <c r="H40" s="227" t="s">
        <v>42</v>
      </c>
    </row>
    <row r="41" spans="1:8" s="51" customFormat="1" ht="16.5" hidden="1" customHeight="1" x14ac:dyDescent="0.25">
      <c r="A41" s="226">
        <v>11</v>
      </c>
      <c r="B41" s="275" t="s">
        <v>701</v>
      </c>
      <c r="C41" s="228" t="s">
        <v>1908</v>
      </c>
      <c r="D41" s="229">
        <v>38184</v>
      </c>
      <c r="E41" s="227" t="s">
        <v>700</v>
      </c>
      <c r="F41" s="227">
        <v>3.34</v>
      </c>
      <c r="G41" s="227">
        <v>92.5</v>
      </c>
      <c r="H41" s="227" t="s">
        <v>42</v>
      </c>
    </row>
    <row r="42" spans="1:8" s="51" customFormat="1" ht="16.5" hidden="1" customHeight="1" x14ac:dyDescent="0.25">
      <c r="A42" s="226">
        <v>12</v>
      </c>
      <c r="B42" s="275" t="s">
        <v>703</v>
      </c>
      <c r="C42" s="228" t="s">
        <v>437</v>
      </c>
      <c r="D42" s="229">
        <v>37301</v>
      </c>
      <c r="E42" s="227" t="s">
        <v>700</v>
      </c>
      <c r="F42" s="227">
        <v>3.8</v>
      </c>
      <c r="G42" s="227">
        <v>84.5</v>
      </c>
      <c r="H42" s="227" t="s">
        <v>42</v>
      </c>
    </row>
    <row r="43" spans="1:8" s="51" customFormat="1" ht="16.5" hidden="1" customHeight="1" x14ac:dyDescent="0.25">
      <c r="A43" s="226">
        <v>13</v>
      </c>
      <c r="B43" s="275" t="s">
        <v>705</v>
      </c>
      <c r="C43" s="234" t="s">
        <v>1909</v>
      </c>
      <c r="D43" s="235">
        <v>37997</v>
      </c>
      <c r="E43" s="227" t="s">
        <v>700</v>
      </c>
      <c r="F43" s="236">
        <v>3.22</v>
      </c>
      <c r="G43" s="236">
        <v>86</v>
      </c>
      <c r="H43" s="227" t="s">
        <v>42</v>
      </c>
    </row>
    <row r="44" spans="1:8" s="52" customFormat="1" ht="16.5" hidden="1" customHeight="1" x14ac:dyDescent="0.25">
      <c r="A44" s="226">
        <v>14</v>
      </c>
      <c r="B44" s="276" t="s">
        <v>1910</v>
      </c>
      <c r="C44" s="233" t="s">
        <v>1911</v>
      </c>
      <c r="D44" s="229">
        <v>38677</v>
      </c>
      <c r="E44" s="227" t="s">
        <v>1912</v>
      </c>
      <c r="F44" s="227">
        <v>3.72</v>
      </c>
      <c r="G44" s="227">
        <v>81</v>
      </c>
      <c r="H44" s="227" t="s">
        <v>42</v>
      </c>
    </row>
    <row r="45" spans="1:8" s="52" customFormat="1" ht="16.5" hidden="1" customHeight="1" x14ac:dyDescent="0.25">
      <c r="A45" s="226">
        <v>15</v>
      </c>
      <c r="B45" s="276" t="s">
        <v>1913</v>
      </c>
      <c r="C45" s="233" t="s">
        <v>1914</v>
      </c>
      <c r="D45" s="229">
        <v>38389</v>
      </c>
      <c r="E45" s="227" t="s">
        <v>1912</v>
      </c>
      <c r="F45" s="227">
        <v>3.41</v>
      </c>
      <c r="G45" s="227">
        <v>81</v>
      </c>
      <c r="H45" s="227" t="s">
        <v>42</v>
      </c>
    </row>
    <row r="46" spans="1:8" s="15" customFormat="1" ht="16.5" hidden="1" customHeight="1" x14ac:dyDescent="0.25">
      <c r="A46" s="226">
        <v>16</v>
      </c>
      <c r="B46" s="276" t="s">
        <v>1915</v>
      </c>
      <c r="C46" s="233" t="s">
        <v>1916</v>
      </c>
      <c r="D46" s="229">
        <v>38569</v>
      </c>
      <c r="E46" s="227" t="s">
        <v>1883</v>
      </c>
      <c r="F46" s="232">
        <v>3.44</v>
      </c>
      <c r="G46" s="232">
        <v>86</v>
      </c>
      <c r="H46" s="227" t="s">
        <v>42</v>
      </c>
    </row>
    <row r="47" spans="1:8" s="15" customFormat="1" ht="16.5" hidden="1" customHeight="1" x14ac:dyDescent="0.25">
      <c r="A47" s="226">
        <v>17</v>
      </c>
      <c r="B47" s="276" t="s">
        <v>1917</v>
      </c>
      <c r="C47" s="233" t="s">
        <v>1918</v>
      </c>
      <c r="D47" s="229">
        <v>38564</v>
      </c>
      <c r="E47" s="227" t="s">
        <v>1883</v>
      </c>
      <c r="F47" s="232">
        <v>3.44</v>
      </c>
      <c r="G47" s="232">
        <v>85</v>
      </c>
      <c r="H47" s="227" t="s">
        <v>42</v>
      </c>
    </row>
    <row r="48" spans="1:8" s="15" customFormat="1" ht="16.5" hidden="1" customHeight="1" x14ac:dyDescent="0.25">
      <c r="A48" s="226">
        <v>18</v>
      </c>
      <c r="B48" s="276" t="s">
        <v>1919</v>
      </c>
      <c r="C48" s="233" t="s">
        <v>1920</v>
      </c>
      <c r="D48" s="229">
        <v>38363</v>
      </c>
      <c r="E48" s="227" t="s">
        <v>1883</v>
      </c>
      <c r="F48" s="232">
        <v>3.26</v>
      </c>
      <c r="G48" s="232">
        <v>87</v>
      </c>
      <c r="H48" s="227" t="s">
        <v>42</v>
      </c>
    </row>
    <row r="49" spans="1:8" s="15" customFormat="1" ht="16.5" hidden="1" customHeight="1" x14ac:dyDescent="0.25">
      <c r="A49" s="226">
        <v>19</v>
      </c>
      <c r="B49" s="276" t="s">
        <v>1921</v>
      </c>
      <c r="C49" s="233" t="s">
        <v>1922</v>
      </c>
      <c r="D49" s="229">
        <v>38689</v>
      </c>
      <c r="E49" s="227" t="s">
        <v>1883</v>
      </c>
      <c r="F49" s="232">
        <v>3.57</v>
      </c>
      <c r="G49" s="232">
        <v>95</v>
      </c>
      <c r="H49" s="227" t="s">
        <v>42</v>
      </c>
    </row>
    <row r="50" spans="1:8" s="15" customFormat="1" ht="16.5" hidden="1" customHeight="1" x14ac:dyDescent="0.25">
      <c r="A50" s="226">
        <v>20</v>
      </c>
      <c r="B50" s="276" t="s">
        <v>1923</v>
      </c>
      <c r="C50" s="233" t="s">
        <v>268</v>
      </c>
      <c r="D50" s="229">
        <v>38644</v>
      </c>
      <c r="E50" s="227" t="s">
        <v>1883</v>
      </c>
      <c r="F50" s="232">
        <v>3.54</v>
      </c>
      <c r="G50" s="232">
        <v>96</v>
      </c>
      <c r="H50" s="227" t="s">
        <v>42</v>
      </c>
    </row>
    <row r="51" spans="1:8" s="15" customFormat="1" ht="16.5" hidden="1" customHeight="1" x14ac:dyDescent="0.25">
      <c r="A51" s="226">
        <v>21</v>
      </c>
      <c r="B51" s="237" t="s">
        <v>300</v>
      </c>
      <c r="C51" s="237" t="s">
        <v>1924</v>
      </c>
      <c r="D51" s="238">
        <v>37876</v>
      </c>
      <c r="E51" s="238" t="s">
        <v>1887</v>
      </c>
      <c r="F51" s="230">
        <v>3.63</v>
      </c>
      <c r="G51" s="230">
        <v>87</v>
      </c>
      <c r="H51" s="227" t="s">
        <v>42</v>
      </c>
    </row>
    <row r="52" spans="1:8" s="15" customFormat="1" ht="16.5" hidden="1" customHeight="1" x14ac:dyDescent="0.25">
      <c r="A52" s="226">
        <v>22</v>
      </c>
      <c r="B52" s="237" t="s">
        <v>692</v>
      </c>
      <c r="C52" s="237" t="s">
        <v>1925</v>
      </c>
      <c r="D52" s="238">
        <v>37632</v>
      </c>
      <c r="E52" s="238" t="s">
        <v>1887</v>
      </c>
      <c r="F52" s="230">
        <v>3.6</v>
      </c>
      <c r="G52" s="230">
        <v>83.5</v>
      </c>
      <c r="H52" s="227" t="s">
        <v>42</v>
      </c>
    </row>
    <row r="53" spans="1:8" s="15" customFormat="1" ht="16.5" hidden="1" customHeight="1" x14ac:dyDescent="0.25">
      <c r="A53" s="226">
        <v>23</v>
      </c>
      <c r="B53" s="237" t="s">
        <v>1926</v>
      </c>
      <c r="C53" s="237" t="s">
        <v>1927</v>
      </c>
      <c r="D53" s="230" t="s">
        <v>555</v>
      </c>
      <c r="E53" s="238" t="s">
        <v>1887</v>
      </c>
      <c r="F53" s="230">
        <v>3.46</v>
      </c>
      <c r="G53" s="230">
        <v>82.5</v>
      </c>
      <c r="H53" s="227" t="s">
        <v>42</v>
      </c>
    </row>
    <row r="54" spans="1:8" s="15" customFormat="1" ht="16.5" hidden="1" customHeight="1" x14ac:dyDescent="0.25">
      <c r="A54" s="226">
        <v>24</v>
      </c>
      <c r="B54" s="237" t="s">
        <v>1928</v>
      </c>
      <c r="C54" s="237" t="s">
        <v>1929</v>
      </c>
      <c r="D54" s="230" t="s">
        <v>1353</v>
      </c>
      <c r="E54" s="238" t="s">
        <v>1887</v>
      </c>
      <c r="F54" s="230">
        <v>3.33</v>
      </c>
      <c r="G54" s="230">
        <v>85.7</v>
      </c>
      <c r="H54" s="227" t="s">
        <v>42</v>
      </c>
    </row>
    <row r="55" spans="1:8" s="15" customFormat="1" ht="16.5" hidden="1" customHeight="1" x14ac:dyDescent="0.25">
      <c r="A55" s="226">
        <v>25</v>
      </c>
      <c r="B55" s="237" t="s">
        <v>305</v>
      </c>
      <c r="C55" s="237" t="s">
        <v>1930</v>
      </c>
      <c r="D55" s="246">
        <v>37835</v>
      </c>
      <c r="E55" s="238" t="s">
        <v>1887</v>
      </c>
      <c r="F55" s="230">
        <v>3.94</v>
      </c>
      <c r="G55" s="230">
        <v>85.5</v>
      </c>
      <c r="H55" s="227" t="s">
        <v>42</v>
      </c>
    </row>
    <row r="56" spans="1:8" s="52" customFormat="1" ht="16.5" hidden="1" customHeight="1" x14ac:dyDescent="0.25">
      <c r="A56" s="226">
        <v>26</v>
      </c>
      <c r="B56" s="237" t="s">
        <v>1931</v>
      </c>
      <c r="C56" s="237" t="s">
        <v>1932</v>
      </c>
      <c r="D56" s="246">
        <v>37937</v>
      </c>
      <c r="E56" s="238" t="s">
        <v>1887</v>
      </c>
      <c r="F56" s="230">
        <v>3.67</v>
      </c>
      <c r="G56" s="230">
        <v>88</v>
      </c>
      <c r="H56" s="227" t="s">
        <v>42</v>
      </c>
    </row>
    <row r="57" spans="1:8" s="15" customFormat="1" ht="16.5" hidden="1" customHeight="1" x14ac:dyDescent="0.25">
      <c r="A57" s="226">
        <v>27</v>
      </c>
      <c r="B57" s="237" t="s">
        <v>306</v>
      </c>
      <c r="C57" s="237" t="s">
        <v>1933</v>
      </c>
      <c r="D57" s="230" t="s">
        <v>495</v>
      </c>
      <c r="E57" s="238" t="s">
        <v>1887</v>
      </c>
      <c r="F57" s="230">
        <v>3.77</v>
      </c>
      <c r="G57" s="230">
        <v>88</v>
      </c>
      <c r="H57" s="227" t="s">
        <v>42</v>
      </c>
    </row>
    <row r="58" spans="1:8" s="52" customFormat="1" ht="16.5" hidden="1" customHeight="1" x14ac:dyDescent="0.25">
      <c r="A58" s="226">
        <v>28</v>
      </c>
      <c r="B58" s="237" t="s">
        <v>308</v>
      </c>
      <c r="C58" s="237" t="s">
        <v>1934</v>
      </c>
      <c r="D58" s="238">
        <v>37692</v>
      </c>
      <c r="E58" s="238" t="s">
        <v>1887</v>
      </c>
      <c r="F58" s="230">
        <v>3.44</v>
      </c>
      <c r="G58" s="230">
        <v>84.5</v>
      </c>
      <c r="H58" s="227" t="s">
        <v>42</v>
      </c>
    </row>
    <row r="59" spans="1:8" s="15" customFormat="1" ht="16.5" hidden="1" customHeight="1" x14ac:dyDescent="0.25">
      <c r="A59" s="226">
        <v>29</v>
      </c>
      <c r="B59" s="237" t="s">
        <v>309</v>
      </c>
      <c r="C59" s="237" t="s">
        <v>1935</v>
      </c>
      <c r="D59" s="238">
        <v>37903</v>
      </c>
      <c r="E59" s="238" t="s">
        <v>1887</v>
      </c>
      <c r="F59" s="230">
        <v>3.93</v>
      </c>
      <c r="G59" s="230">
        <v>86</v>
      </c>
      <c r="H59" s="227" t="s">
        <v>42</v>
      </c>
    </row>
    <row r="60" spans="1:8" s="15" customFormat="1" ht="16.5" hidden="1" customHeight="1" x14ac:dyDescent="0.25">
      <c r="A60" s="226">
        <v>30</v>
      </c>
      <c r="B60" s="237" t="s">
        <v>693</v>
      </c>
      <c r="C60" s="237" t="s">
        <v>1936</v>
      </c>
      <c r="D60" s="230" t="s">
        <v>694</v>
      </c>
      <c r="E60" s="238" t="s">
        <v>1887</v>
      </c>
      <c r="F60" s="230">
        <v>3.36</v>
      </c>
      <c r="G60" s="230">
        <v>81</v>
      </c>
      <c r="H60" s="227" t="s">
        <v>42</v>
      </c>
    </row>
    <row r="61" spans="1:8" s="15" customFormat="1" ht="16.5" hidden="1" customHeight="1" x14ac:dyDescent="0.25">
      <c r="A61" s="226">
        <v>31</v>
      </c>
      <c r="B61" s="237" t="s">
        <v>284</v>
      </c>
      <c r="C61" s="237" t="s">
        <v>1937</v>
      </c>
      <c r="D61" s="246">
        <v>37926</v>
      </c>
      <c r="E61" s="238" t="s">
        <v>1887</v>
      </c>
      <c r="F61" s="230">
        <v>3.49</v>
      </c>
      <c r="G61" s="230">
        <v>82.5</v>
      </c>
      <c r="H61" s="227" t="s">
        <v>42</v>
      </c>
    </row>
    <row r="62" spans="1:8" s="15" customFormat="1" ht="16.5" hidden="1" customHeight="1" x14ac:dyDescent="0.25">
      <c r="A62" s="226">
        <v>32</v>
      </c>
      <c r="B62" s="248" t="s">
        <v>1938</v>
      </c>
      <c r="C62" s="248" t="s">
        <v>1939</v>
      </c>
      <c r="D62" s="247" t="s">
        <v>1091</v>
      </c>
      <c r="E62" s="249" t="s">
        <v>1887</v>
      </c>
      <c r="F62" s="250">
        <v>3.34</v>
      </c>
      <c r="G62" s="250">
        <v>82.5</v>
      </c>
      <c r="H62" s="251" t="s">
        <v>42</v>
      </c>
    </row>
    <row r="63" spans="1:8" s="47" customFormat="1" ht="16.5" hidden="1" customHeight="1" x14ac:dyDescent="0.2">
      <c r="A63" s="252" t="s">
        <v>1940</v>
      </c>
      <c r="B63" s="278" t="s">
        <v>1941</v>
      </c>
      <c r="C63" s="254"/>
      <c r="D63" s="255"/>
      <c r="E63" s="256"/>
      <c r="F63" s="257"/>
      <c r="G63" s="258"/>
      <c r="H63" s="253"/>
    </row>
    <row r="64" spans="1:8" s="51" customFormat="1" ht="16.5" hidden="1" customHeight="1" x14ac:dyDescent="0.25">
      <c r="A64" s="35">
        <v>1</v>
      </c>
      <c r="B64" s="279" t="s">
        <v>1942</v>
      </c>
      <c r="C64" s="259" t="s">
        <v>1943</v>
      </c>
      <c r="D64" s="260">
        <v>37558</v>
      </c>
      <c r="E64" s="251" t="s">
        <v>1867</v>
      </c>
      <c r="F64" s="251">
        <v>2.83</v>
      </c>
      <c r="G64" s="251">
        <v>88</v>
      </c>
      <c r="H64" s="42" t="str">
        <f t="shared" ref="H64:H109" si="0">IF(F64&gt;=3.6,"Xuất sắc",IF(F64&gt;=3.2,"Giỏi","Khá"))</f>
        <v>Khá</v>
      </c>
    </row>
    <row r="65" spans="1:13" s="51" customFormat="1" ht="16.5" hidden="1" customHeight="1" x14ac:dyDescent="0.25">
      <c r="A65" s="35">
        <v>2</v>
      </c>
      <c r="B65" s="279" t="s">
        <v>1944</v>
      </c>
      <c r="C65" s="259" t="s">
        <v>1945</v>
      </c>
      <c r="D65" s="260">
        <v>37875</v>
      </c>
      <c r="E65" s="251" t="s">
        <v>1867</v>
      </c>
      <c r="F65" s="251">
        <v>3.1</v>
      </c>
      <c r="G65" s="251">
        <v>77</v>
      </c>
      <c r="H65" s="42" t="str">
        <f t="shared" si="0"/>
        <v>Khá</v>
      </c>
    </row>
    <row r="66" spans="1:13" s="51" customFormat="1" ht="16.5" hidden="1" customHeight="1" x14ac:dyDescent="0.25">
      <c r="A66" s="35">
        <v>3</v>
      </c>
      <c r="B66" s="279" t="s">
        <v>1946</v>
      </c>
      <c r="C66" s="259" t="s">
        <v>1947</v>
      </c>
      <c r="D66" s="260">
        <v>37913</v>
      </c>
      <c r="E66" s="251" t="s">
        <v>687</v>
      </c>
      <c r="F66" s="251">
        <v>3.03</v>
      </c>
      <c r="G66" s="251">
        <v>85</v>
      </c>
      <c r="H66" s="42" t="str">
        <f t="shared" si="0"/>
        <v>Khá</v>
      </c>
    </row>
    <row r="67" spans="1:13" s="51" customFormat="1" ht="16.5" hidden="1" customHeight="1" x14ac:dyDescent="0.25">
      <c r="A67" s="35">
        <v>4</v>
      </c>
      <c r="B67" s="279" t="s">
        <v>289</v>
      </c>
      <c r="C67" s="259" t="s">
        <v>1948</v>
      </c>
      <c r="D67" s="260">
        <v>37826</v>
      </c>
      <c r="E67" s="251" t="s">
        <v>687</v>
      </c>
      <c r="F67" s="251">
        <v>3.13</v>
      </c>
      <c r="G67" s="251">
        <v>85</v>
      </c>
      <c r="H67" s="42" t="str">
        <f t="shared" si="0"/>
        <v>Khá</v>
      </c>
    </row>
    <row r="68" spans="1:13" s="51" customFormat="1" ht="16.5" hidden="1" customHeight="1" x14ac:dyDescent="0.25">
      <c r="A68" s="35">
        <v>5</v>
      </c>
      <c r="B68" s="279" t="s">
        <v>1949</v>
      </c>
      <c r="C68" s="259" t="s">
        <v>1950</v>
      </c>
      <c r="D68" s="260">
        <v>37975</v>
      </c>
      <c r="E68" s="251" t="s">
        <v>687</v>
      </c>
      <c r="F68" s="251">
        <v>3.09</v>
      </c>
      <c r="G68" s="251">
        <v>99</v>
      </c>
      <c r="H68" s="42" t="str">
        <f t="shared" si="0"/>
        <v>Khá</v>
      </c>
    </row>
    <row r="69" spans="1:13" s="51" customFormat="1" ht="16.5" hidden="1" customHeight="1" x14ac:dyDescent="0.25">
      <c r="A69" s="35">
        <v>6</v>
      </c>
      <c r="B69" s="279" t="s">
        <v>1951</v>
      </c>
      <c r="C69" s="259" t="s">
        <v>1952</v>
      </c>
      <c r="D69" s="260">
        <v>37967</v>
      </c>
      <c r="E69" s="251" t="s">
        <v>687</v>
      </c>
      <c r="F69" s="251">
        <v>3.06</v>
      </c>
      <c r="G69" s="251">
        <v>83.5</v>
      </c>
      <c r="H69" s="42" t="str">
        <f t="shared" si="0"/>
        <v>Khá</v>
      </c>
    </row>
    <row r="70" spans="1:13" s="51" customFormat="1" ht="16.5" hidden="1" customHeight="1" x14ac:dyDescent="0.25">
      <c r="A70" s="35">
        <v>7</v>
      </c>
      <c r="B70" s="279" t="s">
        <v>1953</v>
      </c>
      <c r="C70" s="259" t="s">
        <v>1954</v>
      </c>
      <c r="D70" s="260">
        <v>37761</v>
      </c>
      <c r="E70" s="251" t="s">
        <v>687</v>
      </c>
      <c r="F70" s="251">
        <v>3.16</v>
      </c>
      <c r="G70" s="251">
        <v>85.5</v>
      </c>
      <c r="H70" s="42" t="str">
        <f t="shared" si="0"/>
        <v>Khá</v>
      </c>
    </row>
    <row r="71" spans="1:13" s="51" customFormat="1" ht="16.5" hidden="1" customHeight="1" x14ac:dyDescent="0.25">
      <c r="A71" s="35">
        <v>8</v>
      </c>
      <c r="B71" s="279" t="s">
        <v>1955</v>
      </c>
      <c r="C71" s="259" t="s">
        <v>1956</v>
      </c>
      <c r="D71" s="260">
        <v>37676</v>
      </c>
      <c r="E71" s="251" t="s">
        <v>687</v>
      </c>
      <c r="F71" s="251">
        <v>2.93</v>
      </c>
      <c r="G71" s="251">
        <v>77.5</v>
      </c>
      <c r="H71" s="42" t="str">
        <f t="shared" si="0"/>
        <v>Khá</v>
      </c>
    </row>
    <row r="72" spans="1:13" s="51" customFormat="1" ht="16.5" hidden="1" customHeight="1" x14ac:dyDescent="0.25">
      <c r="A72" s="35">
        <v>9</v>
      </c>
      <c r="B72" s="279" t="s">
        <v>1957</v>
      </c>
      <c r="C72" s="259" t="s">
        <v>1958</v>
      </c>
      <c r="D72" s="260">
        <v>37649</v>
      </c>
      <c r="E72" s="251" t="s">
        <v>687</v>
      </c>
      <c r="F72" s="251">
        <v>3</v>
      </c>
      <c r="G72" s="251">
        <v>89.5</v>
      </c>
      <c r="H72" s="42" t="str">
        <f t="shared" si="0"/>
        <v>Khá</v>
      </c>
      <c r="M72" s="51" t="s">
        <v>1235</v>
      </c>
    </row>
    <row r="73" spans="1:13" s="51" customFormat="1" ht="16.5" hidden="1" customHeight="1" x14ac:dyDescent="0.25">
      <c r="A73" s="35">
        <v>10</v>
      </c>
      <c r="B73" s="280" t="s">
        <v>708</v>
      </c>
      <c r="C73" s="262" t="s">
        <v>1959</v>
      </c>
      <c r="D73" s="260">
        <v>38315</v>
      </c>
      <c r="E73" s="251" t="s">
        <v>707</v>
      </c>
      <c r="F73" s="261">
        <v>3.15</v>
      </c>
      <c r="G73" s="261">
        <v>87</v>
      </c>
      <c r="H73" s="42" t="str">
        <f t="shared" si="0"/>
        <v>Khá</v>
      </c>
    </row>
    <row r="74" spans="1:13" s="51" customFormat="1" ht="16.5" hidden="1" customHeight="1" x14ac:dyDescent="0.25">
      <c r="A74" s="35">
        <v>11</v>
      </c>
      <c r="B74" s="280" t="s">
        <v>1960</v>
      </c>
      <c r="C74" s="262" t="s">
        <v>1961</v>
      </c>
      <c r="D74" s="251" t="s">
        <v>1962</v>
      </c>
      <c r="E74" s="251" t="s">
        <v>707</v>
      </c>
      <c r="F74" s="261">
        <v>2.58</v>
      </c>
      <c r="G74" s="261">
        <v>65</v>
      </c>
      <c r="H74" s="42" t="str">
        <f t="shared" si="0"/>
        <v>Khá</v>
      </c>
    </row>
    <row r="75" spans="1:13" s="51" customFormat="1" ht="16.5" hidden="1" customHeight="1" x14ac:dyDescent="0.25">
      <c r="A75" s="35">
        <v>12</v>
      </c>
      <c r="B75" s="280" t="s">
        <v>1963</v>
      </c>
      <c r="C75" s="262" t="s">
        <v>1964</v>
      </c>
      <c r="D75" s="260">
        <v>36169</v>
      </c>
      <c r="E75" s="251" t="s">
        <v>707</v>
      </c>
      <c r="F75" s="261">
        <v>2.92</v>
      </c>
      <c r="G75" s="261">
        <v>85</v>
      </c>
      <c r="H75" s="42" t="str">
        <f t="shared" si="0"/>
        <v>Khá</v>
      </c>
    </row>
    <row r="76" spans="1:13" s="15" customFormat="1" ht="16.5" hidden="1" customHeight="1" x14ac:dyDescent="0.25">
      <c r="A76" s="35">
        <v>13</v>
      </c>
      <c r="B76" s="280" t="s">
        <v>1965</v>
      </c>
      <c r="C76" s="262" t="s">
        <v>1966</v>
      </c>
      <c r="D76" s="260">
        <v>38194</v>
      </c>
      <c r="E76" s="251" t="s">
        <v>707</v>
      </c>
      <c r="F76" s="261">
        <v>2.67</v>
      </c>
      <c r="G76" s="261">
        <v>75</v>
      </c>
      <c r="H76" s="42" t="str">
        <f t="shared" si="0"/>
        <v>Khá</v>
      </c>
    </row>
    <row r="77" spans="1:13" s="15" customFormat="1" ht="16.5" hidden="1" customHeight="1" x14ac:dyDescent="0.25">
      <c r="A77" s="35">
        <v>14</v>
      </c>
      <c r="B77" s="280" t="s">
        <v>1967</v>
      </c>
      <c r="C77" s="262" t="s">
        <v>1968</v>
      </c>
      <c r="D77" s="260">
        <v>38254</v>
      </c>
      <c r="E77" s="251" t="s">
        <v>707</v>
      </c>
      <c r="F77" s="261">
        <v>2.77</v>
      </c>
      <c r="G77" s="261">
        <v>84</v>
      </c>
      <c r="H77" s="42" t="str">
        <f t="shared" si="0"/>
        <v>Khá</v>
      </c>
    </row>
    <row r="78" spans="1:13" s="15" customFormat="1" ht="16.5" hidden="1" customHeight="1" x14ac:dyDescent="0.25">
      <c r="A78" s="35">
        <v>15</v>
      </c>
      <c r="B78" s="279" t="s">
        <v>1969</v>
      </c>
      <c r="C78" s="259" t="s">
        <v>1970</v>
      </c>
      <c r="D78" s="260">
        <v>38154</v>
      </c>
      <c r="E78" s="251" t="s">
        <v>700</v>
      </c>
      <c r="F78" s="251">
        <v>3.13</v>
      </c>
      <c r="G78" s="251">
        <v>93</v>
      </c>
      <c r="H78" s="42" t="str">
        <f t="shared" si="0"/>
        <v>Khá</v>
      </c>
    </row>
    <row r="79" spans="1:13" s="15" customFormat="1" ht="16.5" hidden="1" customHeight="1" x14ac:dyDescent="0.25">
      <c r="A79" s="35">
        <v>16</v>
      </c>
      <c r="B79" s="279" t="s">
        <v>1971</v>
      </c>
      <c r="C79" s="259" t="s">
        <v>1972</v>
      </c>
      <c r="D79" s="260">
        <v>37880</v>
      </c>
      <c r="E79" s="251" t="s">
        <v>700</v>
      </c>
      <c r="F79" s="251">
        <v>3.19</v>
      </c>
      <c r="G79" s="251">
        <v>71</v>
      </c>
      <c r="H79" s="42" t="str">
        <f t="shared" si="0"/>
        <v>Khá</v>
      </c>
    </row>
    <row r="80" spans="1:13" s="15" customFormat="1" ht="16.5" hidden="1" customHeight="1" x14ac:dyDescent="0.25">
      <c r="A80" s="35">
        <v>17</v>
      </c>
      <c r="B80" s="266" t="s">
        <v>1973</v>
      </c>
      <c r="C80" s="263" t="s">
        <v>1974</v>
      </c>
      <c r="D80" s="260">
        <v>38231</v>
      </c>
      <c r="E80" s="251" t="s">
        <v>700</v>
      </c>
      <c r="F80" s="264">
        <v>2.7</v>
      </c>
      <c r="G80" s="265">
        <v>82</v>
      </c>
      <c r="H80" s="42" t="str">
        <f t="shared" si="0"/>
        <v>Khá</v>
      </c>
    </row>
    <row r="81" spans="1:8" s="52" customFormat="1" ht="16.5" hidden="1" customHeight="1" x14ac:dyDescent="0.25">
      <c r="A81" s="35">
        <v>18</v>
      </c>
      <c r="B81" s="280" t="s">
        <v>1975</v>
      </c>
      <c r="C81" s="262" t="s">
        <v>1976</v>
      </c>
      <c r="D81" s="260">
        <v>38639</v>
      </c>
      <c r="E81" s="251" t="s">
        <v>1977</v>
      </c>
      <c r="F81" s="251">
        <v>3.19</v>
      </c>
      <c r="G81" s="251">
        <v>96</v>
      </c>
      <c r="H81" s="42" t="str">
        <f t="shared" si="0"/>
        <v>Khá</v>
      </c>
    </row>
    <row r="82" spans="1:8" s="52" customFormat="1" ht="16.5" hidden="1" customHeight="1" x14ac:dyDescent="0.25">
      <c r="A82" s="35">
        <v>19</v>
      </c>
      <c r="B82" s="280" t="s">
        <v>1978</v>
      </c>
      <c r="C82" s="262" t="s">
        <v>1979</v>
      </c>
      <c r="D82" s="260">
        <v>38664</v>
      </c>
      <c r="E82" s="251" t="s">
        <v>1977</v>
      </c>
      <c r="F82" s="251">
        <v>3.09</v>
      </c>
      <c r="G82" s="251">
        <v>85</v>
      </c>
      <c r="H82" s="42" t="str">
        <f t="shared" si="0"/>
        <v>Khá</v>
      </c>
    </row>
    <row r="83" spans="1:8" s="52" customFormat="1" ht="16.5" hidden="1" customHeight="1" x14ac:dyDescent="0.25">
      <c r="A83" s="35">
        <v>20</v>
      </c>
      <c r="B83" s="280" t="s">
        <v>1980</v>
      </c>
      <c r="C83" s="262" t="s">
        <v>1981</v>
      </c>
      <c r="D83" s="260">
        <v>38591</v>
      </c>
      <c r="E83" s="251" t="s">
        <v>1977</v>
      </c>
      <c r="F83" s="251">
        <v>2.84</v>
      </c>
      <c r="G83" s="251">
        <v>95</v>
      </c>
      <c r="H83" s="42" t="str">
        <f t="shared" si="0"/>
        <v>Khá</v>
      </c>
    </row>
    <row r="84" spans="1:8" s="52" customFormat="1" ht="16.5" hidden="1" customHeight="1" x14ac:dyDescent="0.25">
      <c r="A84" s="35">
        <v>21</v>
      </c>
      <c r="B84" s="280" t="s">
        <v>1982</v>
      </c>
      <c r="C84" s="262" t="s">
        <v>1983</v>
      </c>
      <c r="D84" s="260">
        <v>35982</v>
      </c>
      <c r="E84" s="251" t="s">
        <v>1977</v>
      </c>
      <c r="F84" s="251">
        <v>2.63</v>
      </c>
      <c r="G84" s="251">
        <v>80</v>
      </c>
      <c r="H84" s="42" t="str">
        <f t="shared" si="0"/>
        <v>Khá</v>
      </c>
    </row>
    <row r="85" spans="1:8" s="52" customFormat="1" ht="15" hidden="1" x14ac:dyDescent="0.25">
      <c r="A85" s="35">
        <v>22</v>
      </c>
      <c r="B85" s="280" t="s">
        <v>1984</v>
      </c>
      <c r="C85" s="262" t="s">
        <v>1985</v>
      </c>
      <c r="D85" s="260">
        <v>38586</v>
      </c>
      <c r="E85" s="251" t="s">
        <v>1977</v>
      </c>
      <c r="F85" s="251">
        <v>2.59</v>
      </c>
      <c r="G85" s="251">
        <v>95</v>
      </c>
      <c r="H85" s="42" t="str">
        <f t="shared" si="0"/>
        <v>Khá</v>
      </c>
    </row>
    <row r="86" spans="1:8" s="52" customFormat="1" ht="15" hidden="1" x14ac:dyDescent="0.25">
      <c r="A86" s="35">
        <v>23</v>
      </c>
      <c r="B86" s="280" t="s">
        <v>1986</v>
      </c>
      <c r="C86" s="262" t="s">
        <v>1987</v>
      </c>
      <c r="D86" s="260">
        <v>38633</v>
      </c>
      <c r="E86" s="251" t="s">
        <v>1988</v>
      </c>
      <c r="F86" s="251">
        <v>2.94</v>
      </c>
      <c r="G86" s="251">
        <v>80</v>
      </c>
      <c r="H86" s="42" t="str">
        <f t="shared" si="0"/>
        <v>Khá</v>
      </c>
    </row>
    <row r="87" spans="1:8" s="52" customFormat="1" ht="15" hidden="1" x14ac:dyDescent="0.25">
      <c r="A87" s="35">
        <v>24</v>
      </c>
      <c r="B87" s="280" t="s">
        <v>1989</v>
      </c>
      <c r="C87" s="262" t="s">
        <v>1990</v>
      </c>
      <c r="D87" s="260">
        <v>38593</v>
      </c>
      <c r="E87" s="251" t="s">
        <v>1988</v>
      </c>
      <c r="F87" s="251">
        <v>2.84</v>
      </c>
      <c r="G87" s="251">
        <v>81</v>
      </c>
      <c r="H87" s="42" t="str">
        <f t="shared" si="0"/>
        <v>Khá</v>
      </c>
    </row>
    <row r="88" spans="1:8" s="15" customFormat="1" ht="15" hidden="1" x14ac:dyDescent="0.25">
      <c r="A88" s="35">
        <v>25</v>
      </c>
      <c r="B88" s="280" t="s">
        <v>1991</v>
      </c>
      <c r="C88" s="262" t="s">
        <v>1992</v>
      </c>
      <c r="D88" s="260">
        <v>38381</v>
      </c>
      <c r="E88" s="251" t="s">
        <v>1883</v>
      </c>
      <c r="F88" s="261">
        <v>2.91</v>
      </c>
      <c r="G88" s="261">
        <v>81</v>
      </c>
      <c r="H88" s="42" t="str">
        <f t="shared" si="0"/>
        <v>Khá</v>
      </c>
    </row>
    <row r="89" spans="1:8" s="15" customFormat="1" ht="15" hidden="1" x14ac:dyDescent="0.25">
      <c r="A89" s="35">
        <v>26</v>
      </c>
      <c r="B89" s="280" t="s">
        <v>1993</v>
      </c>
      <c r="C89" s="262" t="s">
        <v>1994</v>
      </c>
      <c r="D89" s="260">
        <v>38714</v>
      </c>
      <c r="E89" s="251" t="s">
        <v>1883</v>
      </c>
      <c r="F89" s="261">
        <v>2.82</v>
      </c>
      <c r="G89" s="261">
        <v>81</v>
      </c>
      <c r="H89" s="42" t="str">
        <f t="shared" si="0"/>
        <v>Khá</v>
      </c>
    </row>
    <row r="90" spans="1:8" s="15" customFormat="1" ht="15" hidden="1" x14ac:dyDescent="0.25">
      <c r="A90" s="35">
        <v>27</v>
      </c>
      <c r="B90" s="280" t="s">
        <v>1995</v>
      </c>
      <c r="C90" s="262" t="s">
        <v>1996</v>
      </c>
      <c r="D90" s="260">
        <v>38581</v>
      </c>
      <c r="E90" s="251" t="s">
        <v>1883</v>
      </c>
      <c r="F90" s="261">
        <v>2.91</v>
      </c>
      <c r="G90" s="261">
        <v>89</v>
      </c>
      <c r="H90" s="42" t="str">
        <f t="shared" si="0"/>
        <v>Khá</v>
      </c>
    </row>
    <row r="91" spans="1:8" s="15" customFormat="1" ht="15" hidden="1" x14ac:dyDescent="0.25">
      <c r="A91" s="35">
        <v>28</v>
      </c>
      <c r="B91" s="280" t="s">
        <v>1997</v>
      </c>
      <c r="C91" s="262" t="s">
        <v>1998</v>
      </c>
      <c r="D91" s="260">
        <v>38597</v>
      </c>
      <c r="E91" s="251" t="s">
        <v>1883</v>
      </c>
      <c r="F91" s="261">
        <v>2.69</v>
      </c>
      <c r="G91" s="261">
        <v>80</v>
      </c>
      <c r="H91" s="42" t="str">
        <f t="shared" si="0"/>
        <v>Khá</v>
      </c>
    </row>
    <row r="92" spans="1:8" s="15" customFormat="1" ht="15" hidden="1" x14ac:dyDescent="0.25">
      <c r="A92" s="35">
        <v>29</v>
      </c>
      <c r="B92" s="280" t="s">
        <v>1999</v>
      </c>
      <c r="C92" s="262" t="s">
        <v>2000</v>
      </c>
      <c r="D92" s="260">
        <v>38710</v>
      </c>
      <c r="E92" s="251" t="s">
        <v>1883</v>
      </c>
      <c r="F92" s="261">
        <v>2.63</v>
      </c>
      <c r="G92" s="261">
        <v>82</v>
      </c>
      <c r="H92" s="42" t="str">
        <f t="shared" si="0"/>
        <v>Khá</v>
      </c>
    </row>
    <row r="93" spans="1:8" s="15" customFormat="1" ht="15" hidden="1" x14ac:dyDescent="0.25">
      <c r="A93" s="35">
        <v>30</v>
      </c>
      <c r="B93" s="280" t="s">
        <v>2001</v>
      </c>
      <c r="C93" s="262" t="s">
        <v>2002</v>
      </c>
      <c r="D93" s="260">
        <v>38624</v>
      </c>
      <c r="E93" s="251" t="s">
        <v>1883</v>
      </c>
      <c r="F93" s="261">
        <v>2.69</v>
      </c>
      <c r="G93" s="261">
        <v>85</v>
      </c>
      <c r="H93" s="42" t="str">
        <f t="shared" si="0"/>
        <v>Khá</v>
      </c>
    </row>
    <row r="94" spans="1:8" s="15" customFormat="1" ht="15" hidden="1" x14ac:dyDescent="0.25">
      <c r="A94" s="35">
        <v>31</v>
      </c>
      <c r="B94" s="280" t="s">
        <v>2003</v>
      </c>
      <c r="C94" s="262" t="s">
        <v>2004</v>
      </c>
      <c r="D94" s="260">
        <v>38639</v>
      </c>
      <c r="E94" s="251" t="s">
        <v>1883</v>
      </c>
      <c r="F94" s="261">
        <v>2.94</v>
      </c>
      <c r="G94" s="261">
        <v>81</v>
      </c>
      <c r="H94" s="42" t="str">
        <f t="shared" si="0"/>
        <v>Khá</v>
      </c>
    </row>
    <row r="95" spans="1:8" s="15" customFormat="1" ht="15" hidden="1" x14ac:dyDescent="0.25">
      <c r="A95" s="35">
        <v>32</v>
      </c>
      <c r="B95" s="280" t="s">
        <v>2005</v>
      </c>
      <c r="C95" s="262" t="s">
        <v>2006</v>
      </c>
      <c r="D95" s="260">
        <v>38417</v>
      </c>
      <c r="E95" s="251" t="s">
        <v>1883</v>
      </c>
      <c r="F95" s="261">
        <v>2.69</v>
      </c>
      <c r="G95" s="261">
        <v>85</v>
      </c>
      <c r="H95" s="42" t="str">
        <f t="shared" si="0"/>
        <v>Khá</v>
      </c>
    </row>
    <row r="96" spans="1:8" s="15" customFormat="1" ht="15" hidden="1" x14ac:dyDescent="0.25">
      <c r="A96" s="35">
        <v>33</v>
      </c>
      <c r="B96" s="280" t="s">
        <v>2007</v>
      </c>
      <c r="C96" s="262" t="s">
        <v>2008</v>
      </c>
      <c r="D96" s="260">
        <v>38640</v>
      </c>
      <c r="E96" s="251" t="s">
        <v>1883</v>
      </c>
      <c r="F96" s="261">
        <v>3.13</v>
      </c>
      <c r="G96" s="261">
        <v>90</v>
      </c>
      <c r="H96" s="42" t="str">
        <f t="shared" si="0"/>
        <v>Khá</v>
      </c>
    </row>
    <row r="97" spans="1:8" s="15" customFormat="1" ht="15" hidden="1" x14ac:dyDescent="0.25">
      <c r="A97" s="35">
        <v>34</v>
      </c>
      <c r="B97" s="266" t="s">
        <v>2009</v>
      </c>
      <c r="C97" s="266" t="s">
        <v>2010</v>
      </c>
      <c r="D97" s="267">
        <v>37627</v>
      </c>
      <c r="E97" s="267" t="s">
        <v>1887</v>
      </c>
      <c r="F97" s="42">
        <v>3.17</v>
      </c>
      <c r="G97" s="42">
        <v>82.5</v>
      </c>
      <c r="H97" s="42" t="str">
        <f t="shared" si="0"/>
        <v>Khá</v>
      </c>
    </row>
    <row r="98" spans="1:8" s="15" customFormat="1" ht="15" hidden="1" x14ac:dyDescent="0.25">
      <c r="A98" s="35">
        <v>35</v>
      </c>
      <c r="B98" s="266" t="s">
        <v>2011</v>
      </c>
      <c r="C98" s="266" t="s">
        <v>2012</v>
      </c>
      <c r="D98" s="42" t="s">
        <v>534</v>
      </c>
      <c r="E98" s="267" t="s">
        <v>1887</v>
      </c>
      <c r="F98" s="42">
        <v>2.97</v>
      </c>
      <c r="G98" s="42">
        <v>74.5</v>
      </c>
      <c r="H98" s="42" t="str">
        <f t="shared" si="0"/>
        <v>Khá</v>
      </c>
    </row>
    <row r="99" spans="1:8" s="15" customFormat="1" ht="15" hidden="1" x14ac:dyDescent="0.25">
      <c r="A99" s="35">
        <v>36</v>
      </c>
      <c r="B99" s="266" t="s">
        <v>2013</v>
      </c>
      <c r="C99" s="266" t="s">
        <v>2014</v>
      </c>
      <c r="D99" s="268">
        <v>37803</v>
      </c>
      <c r="E99" s="267" t="s">
        <v>1887</v>
      </c>
      <c r="F99" s="42">
        <v>2.64</v>
      </c>
      <c r="G99" s="42">
        <v>75.5</v>
      </c>
      <c r="H99" s="42" t="str">
        <f t="shared" si="0"/>
        <v>Khá</v>
      </c>
    </row>
    <row r="100" spans="1:8" s="15" customFormat="1" ht="15" x14ac:dyDescent="0.25">
      <c r="A100" s="35">
        <v>37</v>
      </c>
      <c r="B100" s="266" t="s">
        <v>2015</v>
      </c>
      <c r="C100" s="266" t="s">
        <v>2016</v>
      </c>
      <c r="D100" s="268">
        <v>37751</v>
      </c>
      <c r="E100" s="267" t="s">
        <v>1887</v>
      </c>
      <c r="F100" s="42">
        <v>3.3</v>
      </c>
      <c r="G100" s="42">
        <v>79</v>
      </c>
      <c r="H100" s="42" t="s">
        <v>43</v>
      </c>
    </row>
    <row r="101" spans="1:8" s="15" customFormat="1" ht="15" hidden="1" x14ac:dyDescent="0.25">
      <c r="A101" s="35">
        <v>38</v>
      </c>
      <c r="B101" s="266" t="s">
        <v>695</v>
      </c>
      <c r="C101" s="266" t="s">
        <v>2017</v>
      </c>
      <c r="D101" s="42" t="s">
        <v>530</v>
      </c>
      <c r="E101" s="267" t="s">
        <v>1887</v>
      </c>
      <c r="F101" s="42">
        <v>2.97</v>
      </c>
      <c r="G101" s="42">
        <v>78</v>
      </c>
      <c r="H101" s="42" t="str">
        <f t="shared" si="0"/>
        <v>Khá</v>
      </c>
    </row>
    <row r="102" spans="1:8" s="15" customFormat="1" ht="15" hidden="1" x14ac:dyDescent="0.25">
      <c r="A102" s="35">
        <v>39</v>
      </c>
      <c r="B102" s="266" t="s">
        <v>2018</v>
      </c>
      <c r="C102" s="266" t="s">
        <v>2019</v>
      </c>
      <c r="D102" s="42" t="s">
        <v>2020</v>
      </c>
      <c r="E102" s="267" t="s">
        <v>1887</v>
      </c>
      <c r="F102" s="42">
        <v>3.17</v>
      </c>
      <c r="G102" s="42">
        <v>83.5</v>
      </c>
      <c r="H102" s="42" t="str">
        <f t="shared" si="0"/>
        <v>Khá</v>
      </c>
    </row>
    <row r="103" spans="1:8" s="15" customFormat="1" ht="15" hidden="1" x14ac:dyDescent="0.25">
      <c r="A103" s="35">
        <v>40</v>
      </c>
      <c r="B103" s="266" t="s">
        <v>2021</v>
      </c>
      <c r="C103" s="266" t="s">
        <v>2022</v>
      </c>
      <c r="D103" s="42" t="s">
        <v>2023</v>
      </c>
      <c r="E103" s="267" t="s">
        <v>1887</v>
      </c>
      <c r="F103" s="42">
        <v>3.1</v>
      </c>
      <c r="G103" s="42">
        <v>94.5</v>
      </c>
      <c r="H103" s="42" t="str">
        <f t="shared" si="0"/>
        <v>Khá</v>
      </c>
    </row>
    <row r="104" spans="1:8" s="15" customFormat="1" ht="15" hidden="1" x14ac:dyDescent="0.25">
      <c r="A104" s="35">
        <v>41</v>
      </c>
      <c r="B104" s="266" t="s">
        <v>2024</v>
      </c>
      <c r="C104" s="266" t="s">
        <v>2025</v>
      </c>
      <c r="D104" s="42" t="s">
        <v>953</v>
      </c>
      <c r="E104" s="267" t="s">
        <v>1887</v>
      </c>
      <c r="F104" s="42">
        <v>2.94</v>
      </c>
      <c r="G104" s="42">
        <v>93.5</v>
      </c>
      <c r="H104" s="42" t="str">
        <f t="shared" si="0"/>
        <v>Khá</v>
      </c>
    </row>
    <row r="105" spans="1:8" s="15" customFormat="1" ht="15" hidden="1" x14ac:dyDescent="0.25">
      <c r="A105" s="35">
        <v>42</v>
      </c>
      <c r="B105" s="266" t="s">
        <v>2026</v>
      </c>
      <c r="C105" s="266" t="s">
        <v>2027</v>
      </c>
      <c r="D105" s="268">
        <v>37950</v>
      </c>
      <c r="E105" s="267" t="s">
        <v>1887</v>
      </c>
      <c r="F105" s="42">
        <v>3.17</v>
      </c>
      <c r="G105" s="42">
        <v>75</v>
      </c>
      <c r="H105" s="42" t="str">
        <f t="shared" si="0"/>
        <v>Khá</v>
      </c>
    </row>
    <row r="106" spans="1:8" s="15" customFormat="1" ht="15" hidden="1" x14ac:dyDescent="0.25">
      <c r="A106" s="35">
        <v>43</v>
      </c>
      <c r="B106" s="266" t="s">
        <v>2028</v>
      </c>
      <c r="C106" s="266" t="s">
        <v>2029</v>
      </c>
      <c r="D106" s="42" t="s">
        <v>2030</v>
      </c>
      <c r="E106" s="267" t="s">
        <v>1887</v>
      </c>
      <c r="F106" s="42">
        <v>2.88</v>
      </c>
      <c r="G106" s="42">
        <v>80</v>
      </c>
      <c r="H106" s="42" t="str">
        <f t="shared" si="0"/>
        <v>Khá</v>
      </c>
    </row>
    <row r="107" spans="1:8" s="15" customFormat="1" ht="15" hidden="1" x14ac:dyDescent="0.25">
      <c r="A107" s="35">
        <v>44</v>
      </c>
      <c r="B107" s="266" t="s">
        <v>2031</v>
      </c>
      <c r="C107" s="266" t="s">
        <v>2032</v>
      </c>
      <c r="D107" s="42" t="s">
        <v>1128</v>
      </c>
      <c r="E107" s="267" t="s">
        <v>1887</v>
      </c>
      <c r="F107" s="42">
        <v>2.93</v>
      </c>
      <c r="G107" s="42">
        <v>70</v>
      </c>
      <c r="H107" s="42" t="str">
        <f t="shared" si="0"/>
        <v>Khá</v>
      </c>
    </row>
    <row r="108" spans="1:8" s="15" customFormat="1" ht="15" x14ac:dyDescent="0.25">
      <c r="A108" s="35">
        <v>45</v>
      </c>
      <c r="B108" s="266" t="s">
        <v>2033</v>
      </c>
      <c r="C108" s="266" t="s">
        <v>2034</v>
      </c>
      <c r="D108" s="267">
        <v>37691</v>
      </c>
      <c r="E108" s="267" t="s">
        <v>1887</v>
      </c>
      <c r="F108" s="42">
        <v>3.3</v>
      </c>
      <c r="G108" s="42">
        <v>79</v>
      </c>
      <c r="H108" s="42" t="s">
        <v>43</v>
      </c>
    </row>
    <row r="109" spans="1:8" s="15" customFormat="1" ht="15" hidden="1" x14ac:dyDescent="0.25">
      <c r="A109" s="35">
        <v>46</v>
      </c>
      <c r="B109" s="266" t="s">
        <v>2035</v>
      </c>
      <c r="C109" s="266" t="s">
        <v>2036</v>
      </c>
      <c r="D109" s="267">
        <v>37776</v>
      </c>
      <c r="E109" s="267" t="s">
        <v>1887</v>
      </c>
      <c r="F109" s="42">
        <v>2.83</v>
      </c>
      <c r="G109" s="42">
        <v>96</v>
      </c>
      <c r="H109" s="42" t="str">
        <f t="shared" si="0"/>
        <v>Khá</v>
      </c>
    </row>
    <row r="110" spans="1:8" s="15" customFormat="1" ht="15" x14ac:dyDescent="0.25">
      <c r="A110" s="269"/>
      <c r="B110" s="270"/>
      <c r="C110" s="270"/>
      <c r="D110" s="271"/>
      <c r="E110" s="272"/>
      <c r="F110" s="273"/>
      <c r="G110" s="273"/>
      <c r="H110" s="273"/>
    </row>
    <row r="111" spans="1:8" s="15" customFormat="1" ht="15" x14ac:dyDescent="0.25">
      <c r="A111" s="269"/>
      <c r="B111" s="270"/>
      <c r="C111" s="270"/>
      <c r="D111" s="271"/>
      <c r="E111" s="272"/>
      <c r="F111" s="273"/>
      <c r="G111" s="273"/>
      <c r="H111" s="273"/>
    </row>
    <row r="112" spans="1:8" s="15" customFormat="1" ht="15" x14ac:dyDescent="0.25">
      <c r="A112" s="269"/>
      <c r="B112" s="446" t="s">
        <v>712</v>
      </c>
      <c r="C112" s="446"/>
      <c r="D112" s="378" t="s">
        <v>3359</v>
      </c>
      <c r="E112" s="272"/>
      <c r="F112" s="273"/>
      <c r="G112" s="273"/>
      <c r="H112" s="273"/>
    </row>
    <row r="113" spans="2:8" s="15" customFormat="1" ht="15" x14ac:dyDescent="0.25">
      <c r="B113" s="441" t="s">
        <v>714</v>
      </c>
      <c r="C113" s="441"/>
      <c r="D113" s="39">
        <v>21</v>
      </c>
      <c r="E113" s="16"/>
      <c r="F113" s="16"/>
      <c r="G113" s="16"/>
      <c r="H113" s="16"/>
    </row>
    <row r="114" spans="2:8" s="15" customFormat="1" ht="15" x14ac:dyDescent="0.25">
      <c r="B114" s="442" t="s">
        <v>715</v>
      </c>
      <c r="C114" s="443"/>
      <c r="D114" s="39">
        <v>32</v>
      </c>
      <c r="E114" s="16"/>
      <c r="F114" s="16"/>
      <c r="G114" s="16"/>
      <c r="H114" s="16"/>
    </row>
    <row r="115" spans="2:8" s="15" customFormat="1" ht="15" x14ac:dyDescent="0.25">
      <c r="B115" s="442" t="s">
        <v>716</v>
      </c>
      <c r="C115" s="443"/>
      <c r="D115" s="39">
        <v>46</v>
      </c>
      <c r="E115" s="16"/>
      <c r="F115" s="16"/>
      <c r="G115" s="16"/>
      <c r="H115" s="16"/>
    </row>
    <row r="116" spans="2:8" s="15" customFormat="1" ht="15" x14ac:dyDescent="0.25">
      <c r="B116" s="444" t="s">
        <v>349</v>
      </c>
      <c r="C116" s="445"/>
      <c r="D116" s="62">
        <f>SUM(D113:D115)</f>
        <v>99</v>
      </c>
      <c r="E116" s="16"/>
      <c r="F116" s="16"/>
      <c r="G116" s="16"/>
      <c r="H116" s="16"/>
    </row>
  </sheetData>
  <autoFilter ref="A7:M109">
    <filterColumn colId="5">
      <filters>
        <filter val="3.3"/>
      </filters>
    </filterColumn>
    <filterColumn colId="7">
      <filters>
        <filter val="Khá"/>
      </filters>
    </filterColumn>
  </autoFilter>
  <mergeCells count="12">
    <mergeCell ref="B113:C113"/>
    <mergeCell ref="B114:C114"/>
    <mergeCell ref="B115:C115"/>
    <mergeCell ref="B116:C116"/>
    <mergeCell ref="A1:C1"/>
    <mergeCell ref="A2:C2"/>
    <mergeCell ref="B112:C112"/>
    <mergeCell ref="D1:H1"/>
    <mergeCell ref="D2:H2"/>
    <mergeCell ref="A4:H4"/>
    <mergeCell ref="A5:H5"/>
    <mergeCell ref="A6:G6"/>
  </mergeCells>
  <pageMargins left="0.45" right="0.2" top="0.5" bottom="0.5" header="0.3" footer="0.3"/>
  <pageSetup paperSize="9" orientation="portrait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47"/>
  <sheetViews>
    <sheetView view="pageLayout" topLeftCell="A226" zoomScaleNormal="100" workbookViewId="0">
      <selection activeCell="I243" sqref="I243"/>
    </sheetView>
  </sheetViews>
  <sheetFormatPr defaultRowHeight="15" x14ac:dyDescent="0.25"/>
  <cols>
    <col min="1" max="1" width="4.28515625" style="1" customWidth="1"/>
    <col min="2" max="2" width="19" customWidth="1"/>
    <col min="3" max="3" width="14.28515625" customWidth="1"/>
    <col min="4" max="4" width="8.5703125" customWidth="1"/>
    <col min="5" max="5" width="11.85546875" style="11" customWidth="1"/>
    <col min="6" max="6" width="16.28515625" style="60" customWidth="1"/>
    <col min="7" max="7" width="6.5703125" style="1" customWidth="1"/>
    <col min="8" max="8" width="7" style="1" customWidth="1"/>
    <col min="9" max="9" width="8.140625" customWidth="1"/>
  </cols>
  <sheetData>
    <row r="1" spans="1:11" ht="18" customHeight="1" x14ac:dyDescent="0.25">
      <c r="A1" s="437" t="s">
        <v>253</v>
      </c>
      <c r="B1" s="437"/>
      <c r="C1" s="437"/>
      <c r="D1" s="433" t="s">
        <v>1</v>
      </c>
      <c r="E1" s="433"/>
      <c r="F1" s="433"/>
    </row>
    <row r="2" spans="1:11" ht="18" customHeight="1" x14ac:dyDescent="0.25">
      <c r="A2" s="434" t="s">
        <v>0</v>
      </c>
      <c r="B2" s="434"/>
      <c r="C2" s="434"/>
      <c r="D2" s="434" t="s">
        <v>254</v>
      </c>
      <c r="E2" s="434"/>
      <c r="F2" s="434"/>
    </row>
    <row r="3" spans="1:11" ht="9.75" customHeight="1" x14ac:dyDescent="0.25">
      <c r="A3" s="4"/>
      <c r="B3" s="5"/>
      <c r="C3" s="7"/>
      <c r="D3" s="7"/>
      <c r="E3" s="57"/>
    </row>
    <row r="4" spans="1:11" ht="15.75" x14ac:dyDescent="0.25">
      <c r="A4" s="449" t="s">
        <v>1261</v>
      </c>
      <c r="B4" s="449"/>
      <c r="C4" s="449"/>
      <c r="D4" s="449"/>
      <c r="E4" s="449"/>
      <c r="F4" s="449"/>
      <c r="G4" s="449"/>
      <c r="H4" s="449"/>
      <c r="I4" s="449"/>
      <c r="J4" s="58"/>
      <c r="K4" s="59"/>
    </row>
    <row r="5" spans="1:11" ht="15.75" x14ac:dyDescent="0.25">
      <c r="A5" s="449" t="s">
        <v>1262</v>
      </c>
      <c r="B5" s="449"/>
      <c r="C5" s="449"/>
      <c r="D5" s="449"/>
      <c r="E5" s="449"/>
      <c r="F5" s="449"/>
      <c r="G5" s="449"/>
      <c r="H5" s="449"/>
      <c r="I5" s="449"/>
      <c r="J5" s="58"/>
      <c r="K5" s="59"/>
    </row>
    <row r="7" spans="1:11" x14ac:dyDescent="0.25">
      <c r="A7" s="447" t="s">
        <v>2961</v>
      </c>
      <c r="B7" s="447"/>
      <c r="C7" s="447"/>
      <c r="D7" s="447"/>
      <c r="E7" s="447"/>
      <c r="F7" s="447"/>
      <c r="G7" s="447"/>
      <c r="H7" s="447"/>
      <c r="I7" s="447"/>
    </row>
    <row r="8" spans="1:11" x14ac:dyDescent="0.25">
      <c r="A8" s="447" t="s">
        <v>2962</v>
      </c>
      <c r="B8" s="447"/>
      <c r="C8" s="447"/>
      <c r="D8" s="447"/>
      <c r="E8" s="447"/>
      <c r="F8" s="447"/>
      <c r="G8" s="447"/>
      <c r="H8" s="447"/>
      <c r="I8" s="447"/>
    </row>
    <row r="9" spans="1:11" x14ac:dyDescent="0.25">
      <c r="A9" s="448" t="s">
        <v>2963</v>
      </c>
      <c r="B9" s="448"/>
      <c r="C9" s="448"/>
      <c r="D9" s="448"/>
      <c r="E9" s="448"/>
      <c r="F9" s="448"/>
      <c r="G9" s="448"/>
      <c r="H9" s="448"/>
      <c r="I9" s="448"/>
    </row>
    <row r="10" spans="1:11" ht="42.75" x14ac:dyDescent="0.25">
      <c r="A10" s="336" t="s">
        <v>310</v>
      </c>
      <c r="B10" s="337" t="s">
        <v>311</v>
      </c>
      <c r="C10" s="337" t="s">
        <v>2964</v>
      </c>
      <c r="D10" s="338" t="s">
        <v>2965</v>
      </c>
      <c r="E10" s="338" t="s">
        <v>2966</v>
      </c>
      <c r="F10" s="337" t="s">
        <v>1001</v>
      </c>
      <c r="G10" s="337" t="s">
        <v>2967</v>
      </c>
      <c r="H10" s="337" t="s">
        <v>2968</v>
      </c>
      <c r="I10" s="339" t="s">
        <v>2969</v>
      </c>
    </row>
    <row r="11" spans="1:11" hidden="1" x14ac:dyDescent="0.25">
      <c r="A11" s="340">
        <v>1</v>
      </c>
      <c r="B11" s="341" t="s">
        <v>2970</v>
      </c>
      <c r="C11" s="79" t="s">
        <v>2971</v>
      </c>
      <c r="D11" s="79" t="s">
        <v>9</v>
      </c>
      <c r="E11" s="342">
        <v>37884</v>
      </c>
      <c r="F11" s="79" t="s">
        <v>2972</v>
      </c>
      <c r="G11" s="379">
        <v>3.38</v>
      </c>
      <c r="H11" s="379">
        <v>97.5</v>
      </c>
      <c r="I11" s="343" t="str">
        <f>IF(G11&lt;1,"kém",IF(G11&lt;2,"yếu",IF(G11&lt;2.5,"TB",IF(G11&lt;3.2,"Khá",IF(G11&lt;3.6,"Giỏi","Xuất sắc")))))</f>
        <v>Giỏi</v>
      </c>
    </row>
    <row r="12" spans="1:11" x14ac:dyDescent="0.25">
      <c r="A12" s="340">
        <v>2</v>
      </c>
      <c r="B12" s="341" t="s">
        <v>2973</v>
      </c>
      <c r="C12" s="79" t="s">
        <v>2974</v>
      </c>
      <c r="D12" s="79" t="s">
        <v>9</v>
      </c>
      <c r="E12" s="342">
        <v>37801</v>
      </c>
      <c r="F12" s="79" t="s">
        <v>2972</v>
      </c>
      <c r="G12" s="379">
        <v>3.03</v>
      </c>
      <c r="H12" s="379">
        <v>90</v>
      </c>
      <c r="I12" s="343" t="str">
        <f t="shared" ref="I12:I75" si="0">IF(G12&lt;1,"kém",IF(G12&lt;2,"yếu",IF(G12&lt;2.5,"TB",IF(G12&lt;3.2,"Khá",IF(G12&lt;3.6,"Giỏi","Xuất sắc")))))</f>
        <v>Khá</v>
      </c>
    </row>
    <row r="13" spans="1:11" hidden="1" x14ac:dyDescent="0.25">
      <c r="A13" s="340">
        <v>3</v>
      </c>
      <c r="B13" s="341" t="s">
        <v>2975</v>
      </c>
      <c r="C13" s="79" t="s">
        <v>1243</v>
      </c>
      <c r="D13" s="79" t="s">
        <v>9</v>
      </c>
      <c r="E13" s="342">
        <v>37650</v>
      </c>
      <c r="F13" s="79" t="s">
        <v>2972</v>
      </c>
      <c r="G13" s="379">
        <v>3.22</v>
      </c>
      <c r="H13" s="379">
        <v>89.5</v>
      </c>
      <c r="I13" s="343" t="str">
        <f t="shared" si="0"/>
        <v>Giỏi</v>
      </c>
    </row>
    <row r="14" spans="1:11" x14ac:dyDescent="0.25">
      <c r="A14" s="340">
        <v>4</v>
      </c>
      <c r="B14" s="341" t="s">
        <v>2976</v>
      </c>
      <c r="C14" s="79" t="s">
        <v>2977</v>
      </c>
      <c r="D14" s="79" t="s">
        <v>312</v>
      </c>
      <c r="E14" s="342">
        <v>37881</v>
      </c>
      <c r="F14" s="79" t="s">
        <v>2972</v>
      </c>
      <c r="G14" s="379">
        <v>2.56</v>
      </c>
      <c r="H14" s="379" t="s">
        <v>2978</v>
      </c>
      <c r="I14" s="343" t="str">
        <f t="shared" si="0"/>
        <v>Khá</v>
      </c>
    </row>
    <row r="15" spans="1:11" x14ac:dyDescent="0.25">
      <c r="A15" s="340">
        <v>5</v>
      </c>
      <c r="B15" s="341" t="s">
        <v>2979</v>
      </c>
      <c r="C15" s="79" t="s">
        <v>2980</v>
      </c>
      <c r="D15" s="79" t="s">
        <v>2981</v>
      </c>
      <c r="E15" s="342">
        <v>37581</v>
      </c>
      <c r="F15" s="79" t="s">
        <v>2972</v>
      </c>
      <c r="G15" s="379">
        <v>2.62</v>
      </c>
      <c r="H15" s="379">
        <v>84.5</v>
      </c>
      <c r="I15" s="343" t="str">
        <f t="shared" si="0"/>
        <v>Khá</v>
      </c>
    </row>
    <row r="16" spans="1:11" x14ac:dyDescent="0.25">
      <c r="A16" s="340">
        <v>6</v>
      </c>
      <c r="B16" s="341" t="s">
        <v>2982</v>
      </c>
      <c r="C16" s="79" t="s">
        <v>258</v>
      </c>
      <c r="D16" s="79" t="s">
        <v>299</v>
      </c>
      <c r="E16" s="342">
        <v>37911</v>
      </c>
      <c r="F16" s="79" t="s">
        <v>2972</v>
      </c>
      <c r="G16" s="379">
        <v>2.94</v>
      </c>
      <c r="H16" s="379">
        <v>89</v>
      </c>
      <c r="I16" s="343" t="str">
        <f t="shared" si="0"/>
        <v>Khá</v>
      </c>
    </row>
    <row r="17" spans="1:9" x14ac:dyDescent="0.25">
      <c r="A17" s="340">
        <v>7</v>
      </c>
      <c r="B17" s="341" t="s">
        <v>2983</v>
      </c>
      <c r="C17" s="79" t="s">
        <v>335</v>
      </c>
      <c r="D17" s="79" t="s">
        <v>63</v>
      </c>
      <c r="E17" s="342">
        <v>37859</v>
      </c>
      <c r="F17" s="79" t="s">
        <v>2972</v>
      </c>
      <c r="G17" s="379">
        <v>2.66</v>
      </c>
      <c r="H17" s="379">
        <v>85.5</v>
      </c>
      <c r="I17" s="343" t="str">
        <f t="shared" si="0"/>
        <v>Khá</v>
      </c>
    </row>
    <row r="18" spans="1:9" hidden="1" x14ac:dyDescent="0.25">
      <c r="A18" s="340">
        <v>8</v>
      </c>
      <c r="B18" s="341" t="s">
        <v>2984</v>
      </c>
      <c r="C18" s="79" t="s">
        <v>2985</v>
      </c>
      <c r="D18" s="79" t="s">
        <v>65</v>
      </c>
      <c r="E18" s="342">
        <v>37744</v>
      </c>
      <c r="F18" s="79" t="s">
        <v>2972</v>
      </c>
      <c r="G18" s="379">
        <v>3.28</v>
      </c>
      <c r="H18" s="379">
        <v>85.5</v>
      </c>
      <c r="I18" s="343" t="str">
        <f t="shared" si="0"/>
        <v>Giỏi</v>
      </c>
    </row>
    <row r="19" spans="1:9" hidden="1" x14ac:dyDescent="0.25">
      <c r="A19" s="340">
        <v>9</v>
      </c>
      <c r="B19" s="341" t="s">
        <v>2986</v>
      </c>
      <c r="C19" s="79" t="s">
        <v>2987</v>
      </c>
      <c r="D19" s="79" t="s">
        <v>11</v>
      </c>
      <c r="E19" s="342">
        <v>37624</v>
      </c>
      <c r="F19" s="79" t="s">
        <v>2972</v>
      </c>
      <c r="G19" s="379">
        <v>3.31</v>
      </c>
      <c r="H19" s="379">
        <v>80</v>
      </c>
      <c r="I19" s="343" t="str">
        <f t="shared" si="0"/>
        <v>Giỏi</v>
      </c>
    </row>
    <row r="20" spans="1:9" x14ac:dyDescent="0.25">
      <c r="A20" s="340">
        <v>10</v>
      </c>
      <c r="B20" s="341" t="s">
        <v>2988</v>
      </c>
      <c r="C20" s="79" t="s">
        <v>79</v>
      </c>
      <c r="D20" s="79" t="s">
        <v>2989</v>
      </c>
      <c r="E20" s="342">
        <v>37933</v>
      </c>
      <c r="F20" s="79" t="s">
        <v>2972</v>
      </c>
      <c r="G20" s="379">
        <v>2.68</v>
      </c>
      <c r="H20" s="379">
        <v>82</v>
      </c>
      <c r="I20" s="343" t="str">
        <f t="shared" si="0"/>
        <v>Khá</v>
      </c>
    </row>
    <row r="21" spans="1:9" x14ac:dyDescent="0.25">
      <c r="A21" s="340">
        <v>11</v>
      </c>
      <c r="B21" s="341" t="s">
        <v>2990</v>
      </c>
      <c r="C21" s="79" t="s">
        <v>2603</v>
      </c>
      <c r="D21" s="79" t="s">
        <v>29</v>
      </c>
      <c r="E21" s="342">
        <v>37898</v>
      </c>
      <c r="F21" s="79" t="s">
        <v>2972</v>
      </c>
      <c r="G21" s="379">
        <v>2.86</v>
      </c>
      <c r="H21" s="379">
        <v>85</v>
      </c>
      <c r="I21" s="343" t="str">
        <f t="shared" si="0"/>
        <v>Khá</v>
      </c>
    </row>
    <row r="22" spans="1:9" x14ac:dyDescent="0.25">
      <c r="A22" s="340">
        <v>12</v>
      </c>
      <c r="B22" s="341" t="s">
        <v>2991</v>
      </c>
      <c r="C22" s="79" t="s">
        <v>2992</v>
      </c>
      <c r="D22" s="79" t="s">
        <v>29</v>
      </c>
      <c r="E22" s="342">
        <v>37674</v>
      </c>
      <c r="F22" s="79" t="s">
        <v>2972</v>
      </c>
      <c r="G22" s="379">
        <v>2.79</v>
      </c>
      <c r="H22" s="379">
        <v>87</v>
      </c>
      <c r="I22" s="343" t="str">
        <f t="shared" si="0"/>
        <v>Khá</v>
      </c>
    </row>
    <row r="23" spans="1:9" x14ac:dyDescent="0.25">
      <c r="A23" s="340">
        <v>13</v>
      </c>
      <c r="B23" s="341" t="s">
        <v>2993</v>
      </c>
      <c r="C23" s="79" t="s">
        <v>17</v>
      </c>
      <c r="D23" s="79" t="s">
        <v>8</v>
      </c>
      <c r="E23" s="342">
        <v>37736</v>
      </c>
      <c r="F23" s="79" t="s">
        <v>2972</v>
      </c>
      <c r="G23" s="379">
        <v>3.16</v>
      </c>
      <c r="H23" s="379">
        <v>89.5</v>
      </c>
      <c r="I23" s="343" t="str">
        <f t="shared" si="0"/>
        <v>Khá</v>
      </c>
    </row>
    <row r="24" spans="1:9" x14ac:dyDescent="0.25">
      <c r="A24" s="340">
        <v>14</v>
      </c>
      <c r="B24" s="341" t="s">
        <v>2994</v>
      </c>
      <c r="C24" s="79" t="s">
        <v>79</v>
      </c>
      <c r="D24" s="79" t="s">
        <v>8</v>
      </c>
      <c r="E24" s="342">
        <v>37860</v>
      </c>
      <c r="F24" s="79" t="s">
        <v>2972</v>
      </c>
      <c r="G24" s="379">
        <v>2.97</v>
      </c>
      <c r="H24" s="379">
        <v>79.5</v>
      </c>
      <c r="I24" s="343" t="str">
        <f t="shared" si="0"/>
        <v>Khá</v>
      </c>
    </row>
    <row r="25" spans="1:9" x14ac:dyDescent="0.25">
      <c r="A25" s="340">
        <v>15</v>
      </c>
      <c r="B25" s="341" t="s">
        <v>2995</v>
      </c>
      <c r="C25" s="79" t="s">
        <v>17</v>
      </c>
      <c r="D25" s="79" t="s">
        <v>31</v>
      </c>
      <c r="E25" s="342">
        <v>37871</v>
      </c>
      <c r="F25" s="79" t="s">
        <v>2972</v>
      </c>
      <c r="G25" s="379">
        <v>3</v>
      </c>
      <c r="H25" s="379">
        <v>86</v>
      </c>
      <c r="I25" s="343" t="str">
        <f t="shared" si="0"/>
        <v>Khá</v>
      </c>
    </row>
    <row r="26" spans="1:9" x14ac:dyDescent="0.25">
      <c r="A26" s="340">
        <v>16</v>
      </c>
      <c r="B26" s="341" t="s">
        <v>2996</v>
      </c>
      <c r="C26" s="79" t="s">
        <v>54</v>
      </c>
      <c r="D26" s="79" t="s">
        <v>31</v>
      </c>
      <c r="E26" s="342">
        <v>37947</v>
      </c>
      <c r="F26" s="79" t="s">
        <v>2972</v>
      </c>
      <c r="G26" s="379">
        <v>3</v>
      </c>
      <c r="H26" s="379">
        <v>79.5</v>
      </c>
      <c r="I26" s="343" t="str">
        <f t="shared" si="0"/>
        <v>Khá</v>
      </c>
    </row>
    <row r="27" spans="1:9" x14ac:dyDescent="0.25">
      <c r="A27" s="340">
        <v>17</v>
      </c>
      <c r="B27" s="341" t="s">
        <v>2997</v>
      </c>
      <c r="C27" s="79" t="s">
        <v>95</v>
      </c>
      <c r="D27" s="79" t="s">
        <v>31</v>
      </c>
      <c r="E27" s="342">
        <v>37896</v>
      </c>
      <c r="F27" s="79" t="s">
        <v>2972</v>
      </c>
      <c r="G27" s="379">
        <v>2.94</v>
      </c>
      <c r="H27" s="379">
        <v>87.5</v>
      </c>
      <c r="I27" s="343" t="str">
        <f t="shared" si="0"/>
        <v>Khá</v>
      </c>
    </row>
    <row r="28" spans="1:9" x14ac:dyDescent="0.25">
      <c r="A28" s="340">
        <v>18</v>
      </c>
      <c r="B28" s="341" t="s">
        <v>2998</v>
      </c>
      <c r="C28" s="79" t="s">
        <v>2999</v>
      </c>
      <c r="D28" s="79" t="s">
        <v>1094</v>
      </c>
      <c r="E28" s="342">
        <v>37754</v>
      </c>
      <c r="F28" s="79" t="s">
        <v>2972</v>
      </c>
      <c r="G28" s="379">
        <v>2.76</v>
      </c>
      <c r="H28" s="379">
        <v>86</v>
      </c>
      <c r="I28" s="343" t="str">
        <f t="shared" si="0"/>
        <v>Khá</v>
      </c>
    </row>
    <row r="29" spans="1:9" x14ac:dyDescent="0.25">
      <c r="A29" s="340">
        <v>19</v>
      </c>
      <c r="B29" s="341" t="s">
        <v>3000</v>
      </c>
      <c r="C29" s="79" t="s">
        <v>17</v>
      </c>
      <c r="D29" s="79" t="s">
        <v>3001</v>
      </c>
      <c r="E29" s="342">
        <v>37815</v>
      </c>
      <c r="F29" s="79" t="s">
        <v>2972</v>
      </c>
      <c r="G29" s="379">
        <v>3.06</v>
      </c>
      <c r="H29" s="379">
        <v>74.5</v>
      </c>
      <c r="I29" s="343" t="str">
        <f t="shared" si="0"/>
        <v>Khá</v>
      </c>
    </row>
    <row r="30" spans="1:9" x14ac:dyDescent="0.25">
      <c r="A30" s="340">
        <v>20</v>
      </c>
      <c r="B30" s="341" t="s">
        <v>3002</v>
      </c>
      <c r="C30" s="79" t="s">
        <v>3003</v>
      </c>
      <c r="D30" s="79" t="s">
        <v>53</v>
      </c>
      <c r="E30" s="342">
        <v>37880</v>
      </c>
      <c r="F30" s="79" t="s">
        <v>2972</v>
      </c>
      <c r="G30" s="379">
        <v>3.06</v>
      </c>
      <c r="H30" s="379">
        <v>85</v>
      </c>
      <c r="I30" s="343" t="str">
        <f t="shared" si="0"/>
        <v>Khá</v>
      </c>
    </row>
    <row r="31" spans="1:9" x14ac:dyDescent="0.25">
      <c r="A31" s="340">
        <v>21</v>
      </c>
      <c r="B31" s="341" t="s">
        <v>3004</v>
      </c>
      <c r="C31" s="79" t="s">
        <v>50</v>
      </c>
      <c r="D31" s="79" t="s">
        <v>3005</v>
      </c>
      <c r="E31" s="342">
        <v>37984</v>
      </c>
      <c r="F31" s="79" t="s">
        <v>2972</v>
      </c>
      <c r="G31" s="379">
        <v>2.63</v>
      </c>
      <c r="H31" s="379">
        <v>80</v>
      </c>
      <c r="I31" s="343" t="str">
        <f t="shared" si="0"/>
        <v>Khá</v>
      </c>
    </row>
    <row r="32" spans="1:9" hidden="1" x14ac:dyDescent="0.25">
      <c r="A32" s="340">
        <v>22</v>
      </c>
      <c r="B32" s="341" t="s">
        <v>3006</v>
      </c>
      <c r="C32" s="79" t="s">
        <v>114</v>
      </c>
      <c r="D32" s="79" t="s">
        <v>24</v>
      </c>
      <c r="E32" s="342">
        <v>37974</v>
      </c>
      <c r="F32" s="79" t="s">
        <v>2972</v>
      </c>
      <c r="G32" s="379">
        <v>3.25</v>
      </c>
      <c r="H32" s="379">
        <v>89.5</v>
      </c>
      <c r="I32" s="343" t="str">
        <f t="shared" si="0"/>
        <v>Giỏi</v>
      </c>
    </row>
    <row r="33" spans="1:9" x14ac:dyDescent="0.25">
      <c r="A33" s="340">
        <v>23</v>
      </c>
      <c r="B33" s="341" t="s">
        <v>3007</v>
      </c>
      <c r="C33" s="79" t="s">
        <v>54</v>
      </c>
      <c r="D33" s="79" t="s">
        <v>5</v>
      </c>
      <c r="E33" s="342">
        <v>37673</v>
      </c>
      <c r="F33" s="79" t="s">
        <v>2972</v>
      </c>
      <c r="G33" s="379">
        <v>2.78</v>
      </c>
      <c r="H33" s="379">
        <v>85</v>
      </c>
      <c r="I33" s="343" t="str">
        <f t="shared" si="0"/>
        <v>Khá</v>
      </c>
    </row>
    <row r="34" spans="1:9" x14ac:dyDescent="0.25">
      <c r="A34" s="340">
        <v>24</v>
      </c>
      <c r="B34" s="341" t="s">
        <v>3008</v>
      </c>
      <c r="C34" s="79" t="s">
        <v>3009</v>
      </c>
      <c r="D34" s="79" t="s">
        <v>5</v>
      </c>
      <c r="E34" s="342">
        <v>37759</v>
      </c>
      <c r="F34" s="79" t="s">
        <v>2972</v>
      </c>
      <c r="G34" s="379">
        <v>2.97</v>
      </c>
      <c r="H34" s="379">
        <v>92.5</v>
      </c>
      <c r="I34" s="343" t="str">
        <f t="shared" si="0"/>
        <v>Khá</v>
      </c>
    </row>
    <row r="35" spans="1:9" x14ac:dyDescent="0.25">
      <c r="A35" s="340">
        <v>25</v>
      </c>
      <c r="B35" s="341" t="s">
        <v>3010</v>
      </c>
      <c r="C35" s="79" t="s">
        <v>3011</v>
      </c>
      <c r="D35" s="79" t="s">
        <v>250</v>
      </c>
      <c r="E35" s="342">
        <v>37928</v>
      </c>
      <c r="F35" s="79" t="s">
        <v>2972</v>
      </c>
      <c r="G35" s="379">
        <v>2.8</v>
      </c>
      <c r="H35" s="379">
        <v>88</v>
      </c>
      <c r="I35" s="343" t="str">
        <f t="shared" si="0"/>
        <v>Khá</v>
      </c>
    </row>
    <row r="36" spans="1:9" x14ac:dyDescent="0.25">
      <c r="A36" s="340">
        <v>26</v>
      </c>
      <c r="B36" s="341" t="s">
        <v>3012</v>
      </c>
      <c r="C36" s="79" t="s">
        <v>3013</v>
      </c>
      <c r="D36" s="79" t="s">
        <v>19</v>
      </c>
      <c r="E36" s="342">
        <v>37738</v>
      </c>
      <c r="F36" s="79" t="s">
        <v>2972</v>
      </c>
      <c r="G36" s="379">
        <v>2.75</v>
      </c>
      <c r="H36" s="379">
        <v>87.5</v>
      </c>
      <c r="I36" s="343" t="str">
        <f t="shared" si="0"/>
        <v>Khá</v>
      </c>
    </row>
    <row r="37" spans="1:9" hidden="1" x14ac:dyDescent="0.25">
      <c r="A37" s="340">
        <v>27</v>
      </c>
      <c r="B37" s="341" t="s">
        <v>3014</v>
      </c>
      <c r="C37" s="79" t="s">
        <v>50</v>
      </c>
      <c r="D37" s="79" t="s">
        <v>57</v>
      </c>
      <c r="E37" s="342">
        <v>37391</v>
      </c>
      <c r="F37" s="79" t="s">
        <v>2972</v>
      </c>
      <c r="G37" s="379">
        <v>3.36</v>
      </c>
      <c r="H37" s="379">
        <v>97</v>
      </c>
      <c r="I37" s="343" t="str">
        <f t="shared" si="0"/>
        <v>Giỏi</v>
      </c>
    </row>
    <row r="38" spans="1:9" x14ac:dyDescent="0.25">
      <c r="A38" s="340">
        <v>28</v>
      </c>
      <c r="B38" s="341" t="s">
        <v>3015</v>
      </c>
      <c r="C38" s="79" t="s">
        <v>3016</v>
      </c>
      <c r="D38" s="79" t="s">
        <v>3017</v>
      </c>
      <c r="E38" s="342">
        <v>37689</v>
      </c>
      <c r="F38" s="79" t="s">
        <v>2972</v>
      </c>
      <c r="G38" s="379">
        <v>2.84</v>
      </c>
      <c r="H38" s="379">
        <v>94.5</v>
      </c>
      <c r="I38" s="343" t="str">
        <f t="shared" si="0"/>
        <v>Khá</v>
      </c>
    </row>
    <row r="39" spans="1:9" x14ac:dyDescent="0.25">
      <c r="A39" s="340">
        <v>29</v>
      </c>
      <c r="B39" s="341" t="s">
        <v>3018</v>
      </c>
      <c r="C39" s="79" t="s">
        <v>315</v>
      </c>
      <c r="D39" s="79" t="s">
        <v>37</v>
      </c>
      <c r="E39" s="342">
        <v>37932</v>
      </c>
      <c r="F39" s="79" t="s">
        <v>2972</v>
      </c>
      <c r="G39" s="379">
        <v>2.84</v>
      </c>
      <c r="H39" s="379">
        <v>79.5</v>
      </c>
      <c r="I39" s="343" t="str">
        <f t="shared" si="0"/>
        <v>Khá</v>
      </c>
    </row>
    <row r="40" spans="1:9" hidden="1" x14ac:dyDescent="0.25">
      <c r="A40" s="340">
        <v>30</v>
      </c>
      <c r="B40" s="341" t="s">
        <v>3019</v>
      </c>
      <c r="C40" s="79" t="s">
        <v>3020</v>
      </c>
      <c r="D40" s="79" t="s">
        <v>37</v>
      </c>
      <c r="E40" s="342">
        <v>37736</v>
      </c>
      <c r="F40" s="79" t="s">
        <v>2972</v>
      </c>
      <c r="G40" s="379">
        <v>3.66</v>
      </c>
      <c r="H40" s="379">
        <v>90</v>
      </c>
      <c r="I40" s="343" t="str">
        <f t="shared" si="0"/>
        <v>Xuất sắc</v>
      </c>
    </row>
    <row r="41" spans="1:9" x14ac:dyDescent="0.25">
      <c r="A41" s="340">
        <v>31</v>
      </c>
      <c r="B41" s="341" t="s">
        <v>3021</v>
      </c>
      <c r="C41" s="79" t="s">
        <v>3022</v>
      </c>
      <c r="D41" s="79" t="s">
        <v>45</v>
      </c>
      <c r="E41" s="342">
        <v>37826</v>
      </c>
      <c r="F41" s="79" t="s">
        <v>2972</v>
      </c>
      <c r="G41" s="379">
        <v>2.84</v>
      </c>
      <c r="H41" s="379">
        <v>89.5</v>
      </c>
      <c r="I41" s="343" t="str">
        <f t="shared" si="0"/>
        <v>Khá</v>
      </c>
    </row>
    <row r="42" spans="1:9" x14ac:dyDescent="0.25">
      <c r="A42" s="340">
        <v>32</v>
      </c>
      <c r="B42" s="341" t="s">
        <v>3023</v>
      </c>
      <c r="C42" s="79" t="s">
        <v>3024</v>
      </c>
      <c r="D42" s="79" t="s">
        <v>9</v>
      </c>
      <c r="E42" s="342">
        <v>37857</v>
      </c>
      <c r="F42" s="79" t="s">
        <v>3025</v>
      </c>
      <c r="G42" s="379">
        <v>2.72</v>
      </c>
      <c r="H42" s="379">
        <v>83</v>
      </c>
      <c r="I42" s="343" t="str">
        <f t="shared" si="0"/>
        <v>Khá</v>
      </c>
    </row>
    <row r="43" spans="1:9" x14ac:dyDescent="0.25">
      <c r="A43" s="340">
        <v>33</v>
      </c>
      <c r="B43" s="341" t="s">
        <v>3026</v>
      </c>
      <c r="C43" s="79" t="s">
        <v>3027</v>
      </c>
      <c r="D43" s="79" t="s">
        <v>9</v>
      </c>
      <c r="E43" s="342">
        <v>37835</v>
      </c>
      <c r="F43" s="79" t="s">
        <v>3025</v>
      </c>
      <c r="G43" s="379">
        <v>3.18</v>
      </c>
      <c r="H43" s="379">
        <v>89</v>
      </c>
      <c r="I43" s="343" t="str">
        <f t="shared" si="0"/>
        <v>Khá</v>
      </c>
    </row>
    <row r="44" spans="1:9" x14ac:dyDescent="0.25">
      <c r="A44" s="340">
        <v>34</v>
      </c>
      <c r="B44" s="341" t="s">
        <v>3028</v>
      </c>
      <c r="C44" s="79" t="s">
        <v>68</v>
      </c>
      <c r="D44" s="79" t="s">
        <v>9</v>
      </c>
      <c r="E44" s="342">
        <v>37658</v>
      </c>
      <c r="F44" s="79" t="s">
        <v>3025</v>
      </c>
      <c r="G44" s="379">
        <v>2.91</v>
      </c>
      <c r="H44" s="379">
        <v>83.5</v>
      </c>
      <c r="I44" s="343" t="str">
        <f t="shared" si="0"/>
        <v>Khá</v>
      </c>
    </row>
    <row r="45" spans="1:9" hidden="1" x14ac:dyDescent="0.25">
      <c r="A45" s="340">
        <v>35</v>
      </c>
      <c r="B45" s="341" t="s">
        <v>3029</v>
      </c>
      <c r="C45" s="79" t="s">
        <v>258</v>
      </c>
      <c r="D45" s="79" t="s">
        <v>39</v>
      </c>
      <c r="E45" s="342">
        <v>37953</v>
      </c>
      <c r="F45" s="79" t="s">
        <v>3025</v>
      </c>
      <c r="G45" s="379">
        <v>3.41</v>
      </c>
      <c r="H45" s="379">
        <v>94</v>
      </c>
      <c r="I45" s="343" t="str">
        <f t="shared" si="0"/>
        <v>Giỏi</v>
      </c>
    </row>
    <row r="46" spans="1:9" x14ac:dyDescent="0.25">
      <c r="A46" s="340">
        <v>36</v>
      </c>
      <c r="B46" s="341" t="s">
        <v>3030</v>
      </c>
      <c r="C46" s="79" t="s">
        <v>223</v>
      </c>
      <c r="D46" s="79" t="s">
        <v>10</v>
      </c>
      <c r="E46" s="342">
        <v>37904</v>
      </c>
      <c r="F46" s="79" t="s">
        <v>3025</v>
      </c>
      <c r="G46" s="379">
        <v>2.81</v>
      </c>
      <c r="H46" s="379" t="s">
        <v>3031</v>
      </c>
      <c r="I46" s="343" t="str">
        <f t="shared" si="0"/>
        <v>Khá</v>
      </c>
    </row>
    <row r="47" spans="1:9" x14ac:dyDescent="0.25">
      <c r="A47" s="340">
        <v>37</v>
      </c>
      <c r="B47" s="341" t="s">
        <v>3032</v>
      </c>
      <c r="C47" s="79" t="s">
        <v>3033</v>
      </c>
      <c r="D47" s="79" t="s">
        <v>90</v>
      </c>
      <c r="E47" s="342">
        <v>37972</v>
      </c>
      <c r="F47" s="79" t="s">
        <v>3025</v>
      </c>
      <c r="G47" s="379">
        <v>2.72</v>
      </c>
      <c r="H47" s="379">
        <v>81</v>
      </c>
      <c r="I47" s="343" t="str">
        <f t="shared" si="0"/>
        <v>Khá</v>
      </c>
    </row>
    <row r="48" spans="1:9" x14ac:dyDescent="0.25">
      <c r="A48" s="340">
        <v>38</v>
      </c>
      <c r="B48" s="341" t="s">
        <v>3034</v>
      </c>
      <c r="C48" s="79" t="s">
        <v>3035</v>
      </c>
      <c r="D48" s="79" t="s">
        <v>121</v>
      </c>
      <c r="E48" s="342">
        <v>37918</v>
      </c>
      <c r="F48" s="79" t="s">
        <v>3025</v>
      </c>
      <c r="G48" s="379">
        <v>2.75</v>
      </c>
      <c r="H48" s="379">
        <v>84</v>
      </c>
      <c r="I48" s="343" t="str">
        <f t="shared" si="0"/>
        <v>Khá</v>
      </c>
    </row>
    <row r="49" spans="1:9" x14ac:dyDescent="0.25">
      <c r="A49" s="340">
        <v>39</v>
      </c>
      <c r="B49" s="341" t="s">
        <v>3036</v>
      </c>
      <c r="C49" s="79" t="s">
        <v>169</v>
      </c>
      <c r="D49" s="79" t="s">
        <v>29</v>
      </c>
      <c r="E49" s="342">
        <v>37735</v>
      </c>
      <c r="F49" s="79" t="s">
        <v>3025</v>
      </c>
      <c r="G49" s="379">
        <v>3.19</v>
      </c>
      <c r="H49" s="379">
        <v>89</v>
      </c>
      <c r="I49" s="343" t="str">
        <f t="shared" si="0"/>
        <v>Khá</v>
      </c>
    </row>
    <row r="50" spans="1:9" x14ac:dyDescent="0.25">
      <c r="A50" s="340">
        <v>40</v>
      </c>
      <c r="B50" s="341" t="s">
        <v>3037</v>
      </c>
      <c r="C50" s="79" t="s">
        <v>78</v>
      </c>
      <c r="D50" s="79" t="s">
        <v>8</v>
      </c>
      <c r="E50" s="342">
        <v>37717</v>
      </c>
      <c r="F50" s="79" t="s">
        <v>3025</v>
      </c>
      <c r="G50" s="379">
        <v>2.5299999999999998</v>
      </c>
      <c r="H50" s="379">
        <v>82.5</v>
      </c>
      <c r="I50" s="343" t="str">
        <f t="shared" si="0"/>
        <v>Khá</v>
      </c>
    </row>
    <row r="51" spans="1:9" hidden="1" x14ac:dyDescent="0.25">
      <c r="A51" s="340">
        <v>41</v>
      </c>
      <c r="B51" s="341" t="s">
        <v>3038</v>
      </c>
      <c r="C51" s="79" t="s">
        <v>17</v>
      </c>
      <c r="D51" s="79" t="s">
        <v>31</v>
      </c>
      <c r="E51" s="342">
        <v>37622</v>
      </c>
      <c r="F51" s="79" t="s">
        <v>3025</v>
      </c>
      <c r="G51" s="379">
        <v>3.38</v>
      </c>
      <c r="H51" s="379">
        <v>91</v>
      </c>
      <c r="I51" s="343" t="str">
        <f t="shared" si="0"/>
        <v>Giỏi</v>
      </c>
    </row>
    <row r="52" spans="1:9" x14ac:dyDescent="0.25">
      <c r="A52" s="340">
        <v>42</v>
      </c>
      <c r="B52" s="341" t="s">
        <v>3039</v>
      </c>
      <c r="C52" s="79" t="s">
        <v>631</v>
      </c>
      <c r="D52" s="79" t="s">
        <v>1094</v>
      </c>
      <c r="E52" s="342">
        <v>37907</v>
      </c>
      <c r="F52" s="79" t="s">
        <v>3025</v>
      </c>
      <c r="G52" s="153">
        <v>2.73</v>
      </c>
      <c r="H52" s="153">
        <v>80</v>
      </c>
      <c r="I52" s="343" t="str">
        <f t="shared" si="0"/>
        <v>Khá</v>
      </c>
    </row>
    <row r="53" spans="1:9" x14ac:dyDescent="0.25">
      <c r="A53" s="340">
        <v>43</v>
      </c>
      <c r="B53" s="341" t="s">
        <v>3040</v>
      </c>
      <c r="C53" s="79" t="s">
        <v>2525</v>
      </c>
      <c r="D53" s="79" t="s">
        <v>86</v>
      </c>
      <c r="E53" s="342">
        <v>37916</v>
      </c>
      <c r="F53" s="79" t="s">
        <v>3025</v>
      </c>
      <c r="G53" s="153">
        <v>2.93</v>
      </c>
      <c r="H53" s="153" t="s">
        <v>3041</v>
      </c>
      <c r="I53" s="343" t="str">
        <f t="shared" si="0"/>
        <v>Khá</v>
      </c>
    </row>
    <row r="54" spans="1:9" x14ac:dyDescent="0.25">
      <c r="A54" s="340">
        <v>44</v>
      </c>
      <c r="B54" s="341" t="s">
        <v>3042</v>
      </c>
      <c r="C54" s="79" t="s">
        <v>3043</v>
      </c>
      <c r="D54" s="79" t="s">
        <v>1579</v>
      </c>
      <c r="E54" s="342">
        <v>37718</v>
      </c>
      <c r="F54" s="79" t="s">
        <v>3025</v>
      </c>
      <c r="G54" s="344">
        <v>2.94</v>
      </c>
      <c r="H54" s="344">
        <v>87</v>
      </c>
      <c r="I54" s="343" t="str">
        <f t="shared" si="0"/>
        <v>Khá</v>
      </c>
    </row>
    <row r="55" spans="1:9" hidden="1" x14ac:dyDescent="0.25">
      <c r="A55" s="340">
        <v>45</v>
      </c>
      <c r="B55" s="341" t="s">
        <v>3044</v>
      </c>
      <c r="C55" s="79" t="s">
        <v>3045</v>
      </c>
      <c r="D55" s="79" t="s">
        <v>28</v>
      </c>
      <c r="E55" s="342">
        <v>37641</v>
      </c>
      <c r="F55" s="79" t="s">
        <v>3025</v>
      </c>
      <c r="G55" s="344">
        <v>3.25</v>
      </c>
      <c r="H55" s="344">
        <v>91.5</v>
      </c>
      <c r="I55" s="343" t="str">
        <f t="shared" si="0"/>
        <v>Giỏi</v>
      </c>
    </row>
    <row r="56" spans="1:9" x14ac:dyDescent="0.25">
      <c r="A56" s="340">
        <v>46</v>
      </c>
      <c r="B56" s="341" t="s">
        <v>3046</v>
      </c>
      <c r="C56" s="79" t="s">
        <v>78</v>
      </c>
      <c r="D56" s="79" t="s">
        <v>28</v>
      </c>
      <c r="E56" s="342">
        <v>37699</v>
      </c>
      <c r="F56" s="79" t="s">
        <v>3025</v>
      </c>
      <c r="G56" s="344">
        <v>2.97</v>
      </c>
      <c r="H56" s="344">
        <v>87</v>
      </c>
      <c r="I56" s="343" t="str">
        <f t="shared" si="0"/>
        <v>Khá</v>
      </c>
    </row>
    <row r="57" spans="1:9" x14ac:dyDescent="0.25">
      <c r="A57" s="340">
        <v>47</v>
      </c>
      <c r="B57" s="341" t="s">
        <v>3047</v>
      </c>
      <c r="C57" s="79" t="s">
        <v>3048</v>
      </c>
      <c r="D57" s="79" t="s">
        <v>22</v>
      </c>
      <c r="E57" s="342">
        <v>37767</v>
      </c>
      <c r="F57" s="79" t="s">
        <v>3025</v>
      </c>
      <c r="G57" s="344">
        <v>2.81</v>
      </c>
      <c r="H57" s="344">
        <v>89</v>
      </c>
      <c r="I57" s="343" t="str">
        <f t="shared" si="0"/>
        <v>Khá</v>
      </c>
    </row>
    <row r="58" spans="1:9" hidden="1" x14ac:dyDescent="0.25">
      <c r="A58" s="340">
        <v>48</v>
      </c>
      <c r="B58" s="341" t="s">
        <v>3049</v>
      </c>
      <c r="C58" s="79" t="s">
        <v>3050</v>
      </c>
      <c r="D58" s="79" t="s">
        <v>22</v>
      </c>
      <c r="E58" s="342">
        <v>37939</v>
      </c>
      <c r="F58" s="79" t="s">
        <v>3025</v>
      </c>
      <c r="G58" s="344">
        <v>3.63</v>
      </c>
      <c r="H58" s="344">
        <v>91</v>
      </c>
      <c r="I58" s="343" t="str">
        <f t="shared" si="0"/>
        <v>Xuất sắc</v>
      </c>
    </row>
    <row r="59" spans="1:9" x14ac:dyDescent="0.25">
      <c r="A59" s="340">
        <v>49</v>
      </c>
      <c r="B59" s="341" t="s">
        <v>3051</v>
      </c>
      <c r="C59" s="79" t="s">
        <v>3052</v>
      </c>
      <c r="D59" s="79" t="s">
        <v>22</v>
      </c>
      <c r="E59" s="342">
        <v>37975</v>
      </c>
      <c r="F59" s="79" t="s">
        <v>3025</v>
      </c>
      <c r="G59" s="344">
        <v>2.5</v>
      </c>
      <c r="H59" s="344">
        <v>88</v>
      </c>
      <c r="I59" s="343" t="str">
        <f t="shared" si="0"/>
        <v>Khá</v>
      </c>
    </row>
    <row r="60" spans="1:9" x14ac:dyDescent="0.25">
      <c r="A60" s="340">
        <v>50</v>
      </c>
      <c r="B60" s="341" t="s">
        <v>3053</v>
      </c>
      <c r="C60" s="79" t="s">
        <v>3054</v>
      </c>
      <c r="D60" s="79" t="s">
        <v>67</v>
      </c>
      <c r="E60" s="342">
        <v>37787</v>
      </c>
      <c r="F60" s="79" t="s">
        <v>3025</v>
      </c>
      <c r="G60" s="153">
        <v>2.75</v>
      </c>
      <c r="H60" s="153">
        <v>87</v>
      </c>
      <c r="I60" s="343" t="str">
        <f t="shared" si="0"/>
        <v>Khá</v>
      </c>
    </row>
    <row r="61" spans="1:9" x14ac:dyDescent="0.25">
      <c r="A61" s="340">
        <v>51</v>
      </c>
      <c r="B61" s="341" t="s">
        <v>3055</v>
      </c>
      <c r="C61" s="79" t="s">
        <v>3056</v>
      </c>
      <c r="D61" s="79" t="s">
        <v>32</v>
      </c>
      <c r="E61" s="342">
        <v>37899</v>
      </c>
      <c r="F61" s="79" t="s">
        <v>3025</v>
      </c>
      <c r="G61" s="379">
        <v>3.06</v>
      </c>
      <c r="H61" s="379">
        <v>73</v>
      </c>
      <c r="I61" s="343" t="str">
        <f t="shared" si="0"/>
        <v>Khá</v>
      </c>
    </row>
    <row r="62" spans="1:9" hidden="1" x14ac:dyDescent="0.25">
      <c r="A62" s="340">
        <v>52</v>
      </c>
      <c r="B62" s="341" t="s">
        <v>3057</v>
      </c>
      <c r="C62" s="79" t="s">
        <v>17</v>
      </c>
      <c r="D62" s="79" t="s">
        <v>25</v>
      </c>
      <c r="E62" s="342">
        <v>37649</v>
      </c>
      <c r="F62" s="79" t="s">
        <v>3025</v>
      </c>
      <c r="G62" s="379">
        <v>3.31</v>
      </c>
      <c r="H62" s="379" t="s">
        <v>3058</v>
      </c>
      <c r="I62" s="343" t="str">
        <f t="shared" si="0"/>
        <v>Giỏi</v>
      </c>
    </row>
    <row r="63" spans="1:9" hidden="1" x14ac:dyDescent="0.25">
      <c r="A63" s="340">
        <v>53</v>
      </c>
      <c r="B63" s="341" t="s">
        <v>3059</v>
      </c>
      <c r="C63" s="79" t="s">
        <v>3060</v>
      </c>
      <c r="D63" s="79" t="s">
        <v>72</v>
      </c>
      <c r="E63" s="342">
        <v>37957</v>
      </c>
      <c r="F63" s="79" t="s">
        <v>3025</v>
      </c>
      <c r="G63" s="379">
        <v>3.5</v>
      </c>
      <c r="H63" s="379">
        <v>93.5</v>
      </c>
      <c r="I63" s="343" t="str">
        <f t="shared" si="0"/>
        <v>Giỏi</v>
      </c>
    </row>
    <row r="64" spans="1:9" x14ac:dyDescent="0.25">
      <c r="A64" s="340">
        <v>54</v>
      </c>
      <c r="B64" s="341" t="s">
        <v>3061</v>
      </c>
      <c r="C64" s="79" t="s">
        <v>1249</v>
      </c>
      <c r="D64" s="79" t="s">
        <v>72</v>
      </c>
      <c r="E64" s="342">
        <v>37803</v>
      </c>
      <c r="F64" s="79" t="s">
        <v>3025</v>
      </c>
      <c r="G64" s="379">
        <v>3.04</v>
      </c>
      <c r="H64" s="379">
        <v>87</v>
      </c>
      <c r="I64" s="343" t="str">
        <f t="shared" si="0"/>
        <v>Khá</v>
      </c>
    </row>
    <row r="65" spans="1:9" x14ac:dyDescent="0.25">
      <c r="A65" s="340">
        <v>55</v>
      </c>
      <c r="B65" s="341" t="s">
        <v>3062</v>
      </c>
      <c r="C65" s="79" t="s">
        <v>117</v>
      </c>
      <c r="D65" s="79" t="s">
        <v>111</v>
      </c>
      <c r="E65" s="342">
        <v>37985</v>
      </c>
      <c r="F65" s="79" t="s">
        <v>3025</v>
      </c>
      <c r="G65" s="379">
        <v>2.89</v>
      </c>
      <c r="H65" s="379">
        <v>86.5</v>
      </c>
      <c r="I65" s="343" t="str">
        <f t="shared" si="0"/>
        <v>Khá</v>
      </c>
    </row>
    <row r="66" spans="1:9" x14ac:dyDescent="0.25">
      <c r="A66" s="340">
        <v>56</v>
      </c>
      <c r="B66" s="341" t="s">
        <v>3063</v>
      </c>
      <c r="C66" s="79" t="s">
        <v>56</v>
      </c>
      <c r="D66" s="79" t="s">
        <v>3064</v>
      </c>
      <c r="E66" s="342">
        <v>37768</v>
      </c>
      <c r="F66" s="79" t="s">
        <v>3025</v>
      </c>
      <c r="G66" s="379">
        <v>2.97</v>
      </c>
      <c r="H66" s="379">
        <v>91</v>
      </c>
      <c r="I66" s="343" t="str">
        <f t="shared" si="0"/>
        <v>Khá</v>
      </c>
    </row>
    <row r="67" spans="1:9" x14ac:dyDescent="0.25">
      <c r="A67" s="340">
        <v>57</v>
      </c>
      <c r="B67" s="341" t="s">
        <v>3065</v>
      </c>
      <c r="C67" s="79" t="s">
        <v>17</v>
      </c>
      <c r="D67" s="79" t="s">
        <v>57</v>
      </c>
      <c r="E67" s="342">
        <v>37770</v>
      </c>
      <c r="F67" s="79" t="s">
        <v>3025</v>
      </c>
      <c r="G67" s="379">
        <v>2.78</v>
      </c>
      <c r="H67" s="379">
        <v>87</v>
      </c>
      <c r="I67" s="343" t="str">
        <f t="shared" si="0"/>
        <v>Khá</v>
      </c>
    </row>
    <row r="68" spans="1:9" x14ac:dyDescent="0.25">
      <c r="A68" s="340">
        <v>58</v>
      </c>
      <c r="B68" s="341" t="s">
        <v>3066</v>
      </c>
      <c r="C68" s="79" t="s">
        <v>3067</v>
      </c>
      <c r="D68" s="79" t="s">
        <v>208</v>
      </c>
      <c r="E68" s="342">
        <v>37929</v>
      </c>
      <c r="F68" s="79" t="s">
        <v>3025</v>
      </c>
      <c r="G68" s="379">
        <v>3.19</v>
      </c>
      <c r="H68" s="379">
        <v>88</v>
      </c>
      <c r="I68" s="343" t="str">
        <f t="shared" si="0"/>
        <v>Khá</v>
      </c>
    </row>
    <row r="69" spans="1:9" x14ac:dyDescent="0.25">
      <c r="A69" s="340">
        <v>59</v>
      </c>
      <c r="B69" s="341" t="s">
        <v>3068</v>
      </c>
      <c r="C69" s="79" t="s">
        <v>3069</v>
      </c>
      <c r="D69" s="79" t="s">
        <v>16</v>
      </c>
      <c r="E69" s="342">
        <v>37871</v>
      </c>
      <c r="F69" s="79" t="s">
        <v>3025</v>
      </c>
      <c r="G69" s="379">
        <v>2.94</v>
      </c>
      <c r="H69" s="379">
        <v>95</v>
      </c>
      <c r="I69" s="343" t="str">
        <f t="shared" si="0"/>
        <v>Khá</v>
      </c>
    </row>
    <row r="70" spans="1:9" hidden="1" x14ac:dyDescent="0.25">
      <c r="A70" s="340">
        <v>60</v>
      </c>
      <c r="B70" s="341" t="s">
        <v>3070</v>
      </c>
      <c r="C70" s="79" t="s">
        <v>3071</v>
      </c>
      <c r="D70" s="79" t="s">
        <v>16</v>
      </c>
      <c r="E70" s="342">
        <v>37714</v>
      </c>
      <c r="F70" s="79" t="s">
        <v>3025</v>
      </c>
      <c r="G70" s="379">
        <v>3.44</v>
      </c>
      <c r="H70" s="379">
        <v>91</v>
      </c>
      <c r="I70" s="343" t="str">
        <f t="shared" si="0"/>
        <v>Giỏi</v>
      </c>
    </row>
    <row r="71" spans="1:9" x14ac:dyDescent="0.25">
      <c r="A71" s="340">
        <v>61</v>
      </c>
      <c r="B71" s="341" t="s">
        <v>3072</v>
      </c>
      <c r="C71" s="79" t="s">
        <v>187</v>
      </c>
      <c r="D71" s="79" t="s">
        <v>16</v>
      </c>
      <c r="E71" s="342">
        <v>37672</v>
      </c>
      <c r="F71" s="79" t="s">
        <v>3025</v>
      </c>
      <c r="G71" s="379">
        <v>3</v>
      </c>
      <c r="H71" s="379">
        <v>85.5</v>
      </c>
      <c r="I71" s="343" t="str">
        <f t="shared" si="0"/>
        <v>Khá</v>
      </c>
    </row>
    <row r="72" spans="1:9" hidden="1" x14ac:dyDescent="0.25">
      <c r="A72" s="340">
        <v>62</v>
      </c>
      <c r="B72" s="341" t="s">
        <v>3073</v>
      </c>
      <c r="C72" s="79" t="s">
        <v>3024</v>
      </c>
      <c r="D72" s="79" t="s">
        <v>51</v>
      </c>
      <c r="E72" s="342">
        <v>37968</v>
      </c>
      <c r="F72" s="79" t="s">
        <v>3074</v>
      </c>
      <c r="G72" s="379">
        <v>3.25</v>
      </c>
      <c r="H72" s="379">
        <v>89</v>
      </c>
      <c r="I72" s="343" t="str">
        <f t="shared" si="0"/>
        <v>Giỏi</v>
      </c>
    </row>
    <row r="73" spans="1:9" hidden="1" x14ac:dyDescent="0.25">
      <c r="A73" s="340">
        <v>63</v>
      </c>
      <c r="B73" s="341" t="s">
        <v>3075</v>
      </c>
      <c r="C73" s="79" t="s">
        <v>3076</v>
      </c>
      <c r="D73" s="79" t="s">
        <v>3077</v>
      </c>
      <c r="E73" s="342">
        <v>37745</v>
      </c>
      <c r="F73" s="79" t="s">
        <v>3074</v>
      </c>
      <c r="G73" s="379">
        <v>3.27</v>
      </c>
      <c r="H73" s="379">
        <v>98</v>
      </c>
      <c r="I73" s="343" t="str">
        <f t="shared" si="0"/>
        <v>Giỏi</v>
      </c>
    </row>
    <row r="74" spans="1:9" x14ac:dyDescent="0.25">
      <c r="A74" s="340">
        <v>64</v>
      </c>
      <c r="B74" s="345" t="s">
        <v>3078</v>
      </c>
      <c r="C74" s="346" t="s">
        <v>1250</v>
      </c>
      <c r="D74" s="346" t="s">
        <v>65</v>
      </c>
      <c r="E74" s="342">
        <v>37834</v>
      </c>
      <c r="F74" s="79" t="s">
        <v>3074</v>
      </c>
      <c r="G74" s="379">
        <v>3.1</v>
      </c>
      <c r="H74" s="379">
        <v>89</v>
      </c>
      <c r="I74" s="343" t="str">
        <f t="shared" si="0"/>
        <v>Khá</v>
      </c>
    </row>
    <row r="75" spans="1:9" hidden="1" x14ac:dyDescent="0.25">
      <c r="A75" s="340">
        <v>65</v>
      </c>
      <c r="B75" s="345" t="s">
        <v>3079</v>
      </c>
      <c r="C75" s="346" t="s">
        <v>54</v>
      </c>
      <c r="D75" s="346" t="s">
        <v>269</v>
      </c>
      <c r="E75" s="342">
        <v>37923</v>
      </c>
      <c r="F75" s="79" t="s">
        <v>3074</v>
      </c>
      <c r="G75" s="379">
        <v>3.59</v>
      </c>
      <c r="H75" s="379">
        <v>90</v>
      </c>
      <c r="I75" s="343" t="str">
        <f t="shared" si="0"/>
        <v>Giỏi</v>
      </c>
    </row>
    <row r="76" spans="1:9" x14ac:dyDescent="0.25">
      <c r="A76" s="340">
        <v>66</v>
      </c>
      <c r="B76" s="341" t="s">
        <v>3080</v>
      </c>
      <c r="C76" s="79" t="s">
        <v>3081</v>
      </c>
      <c r="D76" s="79" t="s">
        <v>166</v>
      </c>
      <c r="E76" s="342">
        <v>37983</v>
      </c>
      <c r="F76" s="79" t="s">
        <v>3074</v>
      </c>
      <c r="G76" s="379">
        <v>3.17</v>
      </c>
      <c r="H76" s="379">
        <v>85</v>
      </c>
      <c r="I76" s="343" t="str">
        <f t="shared" ref="I76:I139" si="1">IF(G76&lt;1,"kém",IF(G76&lt;2,"yếu",IF(G76&lt;2.5,"TB",IF(G76&lt;3.2,"Khá",IF(G76&lt;3.6,"Giỏi","Xuất sắc")))))</f>
        <v>Khá</v>
      </c>
    </row>
    <row r="77" spans="1:9" hidden="1" x14ac:dyDescent="0.25">
      <c r="A77" s="340">
        <v>67</v>
      </c>
      <c r="B77" s="341" t="s">
        <v>3082</v>
      </c>
      <c r="C77" s="79" t="s">
        <v>169</v>
      </c>
      <c r="D77" s="79" t="s">
        <v>12</v>
      </c>
      <c r="E77" s="342">
        <v>37905</v>
      </c>
      <c r="F77" s="79" t="s">
        <v>3074</v>
      </c>
      <c r="G77" s="379">
        <v>3.28</v>
      </c>
      <c r="H77" s="379" t="s">
        <v>3083</v>
      </c>
      <c r="I77" s="343" t="str">
        <f t="shared" si="1"/>
        <v>Giỏi</v>
      </c>
    </row>
    <row r="78" spans="1:9" hidden="1" x14ac:dyDescent="0.25">
      <c r="A78" s="340">
        <v>68</v>
      </c>
      <c r="B78" s="341" t="s">
        <v>3084</v>
      </c>
      <c r="C78" s="79" t="s">
        <v>3085</v>
      </c>
      <c r="D78" s="79" t="s">
        <v>28</v>
      </c>
      <c r="E78" s="342">
        <v>37913</v>
      </c>
      <c r="F78" s="79" t="s">
        <v>3074</v>
      </c>
      <c r="G78" s="379">
        <v>3.41</v>
      </c>
      <c r="H78" s="379" t="s">
        <v>3083</v>
      </c>
      <c r="I78" s="343" t="str">
        <f t="shared" si="1"/>
        <v>Giỏi</v>
      </c>
    </row>
    <row r="79" spans="1:9" x14ac:dyDescent="0.25">
      <c r="A79" s="340">
        <v>69</v>
      </c>
      <c r="B79" s="341" t="s">
        <v>3086</v>
      </c>
      <c r="C79" s="79" t="s">
        <v>3087</v>
      </c>
      <c r="D79" s="79" t="s">
        <v>141</v>
      </c>
      <c r="E79" s="342">
        <v>37457</v>
      </c>
      <c r="F79" s="79" t="s">
        <v>3074</v>
      </c>
      <c r="G79" s="379">
        <v>3.06</v>
      </c>
      <c r="H79" s="379">
        <v>89</v>
      </c>
      <c r="I79" s="343" t="str">
        <f t="shared" si="1"/>
        <v>Khá</v>
      </c>
    </row>
    <row r="80" spans="1:9" hidden="1" x14ac:dyDescent="0.25">
      <c r="A80" s="340">
        <v>70</v>
      </c>
      <c r="B80" s="341" t="s">
        <v>3088</v>
      </c>
      <c r="C80" s="79" t="s">
        <v>1251</v>
      </c>
      <c r="D80" s="79" t="s">
        <v>67</v>
      </c>
      <c r="E80" s="342">
        <v>37606</v>
      </c>
      <c r="F80" s="79" t="s">
        <v>3074</v>
      </c>
      <c r="G80" s="379">
        <v>3.59</v>
      </c>
      <c r="H80" s="379">
        <v>95</v>
      </c>
      <c r="I80" s="343" t="str">
        <f t="shared" si="1"/>
        <v>Giỏi</v>
      </c>
    </row>
    <row r="81" spans="1:9" hidden="1" x14ac:dyDescent="0.25">
      <c r="A81" s="340">
        <v>71</v>
      </c>
      <c r="B81" s="347" t="s">
        <v>3089</v>
      </c>
      <c r="C81" s="347" t="s">
        <v>2579</v>
      </c>
      <c r="D81" s="347" t="s">
        <v>1746</v>
      </c>
      <c r="E81" s="342">
        <v>37562</v>
      </c>
      <c r="F81" s="79" t="s">
        <v>3074</v>
      </c>
      <c r="G81" s="153">
        <v>3.47</v>
      </c>
      <c r="H81" s="153">
        <v>98</v>
      </c>
      <c r="I81" s="343" t="str">
        <f t="shared" si="1"/>
        <v>Giỏi</v>
      </c>
    </row>
    <row r="82" spans="1:9" x14ac:dyDescent="0.25">
      <c r="A82" s="340">
        <v>72</v>
      </c>
      <c r="B82" s="347" t="s">
        <v>3090</v>
      </c>
      <c r="C82" s="347" t="s">
        <v>3091</v>
      </c>
      <c r="D82" s="347" t="s">
        <v>3092</v>
      </c>
      <c r="E82" s="342">
        <v>37799</v>
      </c>
      <c r="F82" s="79" t="s">
        <v>3074</v>
      </c>
      <c r="G82" s="153">
        <v>2.65</v>
      </c>
      <c r="H82" s="153">
        <v>93</v>
      </c>
      <c r="I82" s="343" t="str">
        <f t="shared" si="1"/>
        <v>Khá</v>
      </c>
    </row>
    <row r="83" spans="1:9" hidden="1" x14ac:dyDescent="0.25">
      <c r="A83" s="340">
        <v>73</v>
      </c>
      <c r="B83" s="347" t="s">
        <v>3093</v>
      </c>
      <c r="C83" s="347" t="s">
        <v>17</v>
      </c>
      <c r="D83" s="347" t="s">
        <v>5</v>
      </c>
      <c r="E83" s="342">
        <v>37775</v>
      </c>
      <c r="F83" s="79" t="s">
        <v>3074</v>
      </c>
      <c r="G83" s="153">
        <v>3.8</v>
      </c>
      <c r="H83" s="153">
        <v>90</v>
      </c>
      <c r="I83" s="343" t="str">
        <f t="shared" si="1"/>
        <v>Xuất sắc</v>
      </c>
    </row>
    <row r="84" spans="1:9" hidden="1" x14ac:dyDescent="0.25">
      <c r="A84" s="340">
        <v>74</v>
      </c>
      <c r="B84" s="347" t="s">
        <v>3094</v>
      </c>
      <c r="C84" s="347" t="s">
        <v>225</v>
      </c>
      <c r="D84" s="347" t="s">
        <v>25</v>
      </c>
      <c r="E84" s="342">
        <v>37887</v>
      </c>
      <c r="F84" s="79" t="s">
        <v>3074</v>
      </c>
      <c r="G84" s="153">
        <v>3.9</v>
      </c>
      <c r="H84" s="153">
        <v>90</v>
      </c>
      <c r="I84" s="343" t="str">
        <f t="shared" si="1"/>
        <v>Xuất sắc</v>
      </c>
    </row>
    <row r="85" spans="1:9" x14ac:dyDescent="0.25">
      <c r="A85" s="340">
        <v>75</v>
      </c>
      <c r="B85" s="347" t="s">
        <v>3095</v>
      </c>
      <c r="C85" s="347" t="s">
        <v>1065</v>
      </c>
      <c r="D85" s="347" t="s">
        <v>271</v>
      </c>
      <c r="E85" s="342">
        <v>37956</v>
      </c>
      <c r="F85" s="79" t="s">
        <v>3074</v>
      </c>
      <c r="G85" s="153">
        <v>2.57</v>
      </c>
      <c r="H85" s="153">
        <v>76</v>
      </c>
      <c r="I85" s="343" t="str">
        <f t="shared" si="1"/>
        <v>Khá</v>
      </c>
    </row>
    <row r="86" spans="1:9" x14ac:dyDescent="0.25">
      <c r="A86" s="340">
        <v>76</v>
      </c>
      <c r="B86" s="347" t="s">
        <v>3096</v>
      </c>
      <c r="C86" s="347" t="s">
        <v>3097</v>
      </c>
      <c r="D86" s="347" t="s">
        <v>60</v>
      </c>
      <c r="E86" s="342">
        <v>37776</v>
      </c>
      <c r="F86" s="79" t="s">
        <v>3074</v>
      </c>
      <c r="G86" s="153">
        <v>2.88</v>
      </c>
      <c r="H86" s="153">
        <v>89</v>
      </c>
      <c r="I86" s="343" t="str">
        <f t="shared" si="1"/>
        <v>Khá</v>
      </c>
    </row>
    <row r="87" spans="1:9" hidden="1" x14ac:dyDescent="0.25">
      <c r="A87" s="340">
        <v>77</v>
      </c>
      <c r="B87" s="347" t="s">
        <v>3098</v>
      </c>
      <c r="C87" s="347" t="s">
        <v>3099</v>
      </c>
      <c r="D87" s="347" t="s">
        <v>151</v>
      </c>
      <c r="E87" s="342">
        <v>37639</v>
      </c>
      <c r="F87" s="79" t="s">
        <v>3074</v>
      </c>
      <c r="G87" s="153">
        <v>3.31</v>
      </c>
      <c r="H87" s="153">
        <v>87.5</v>
      </c>
      <c r="I87" s="343" t="str">
        <f t="shared" si="1"/>
        <v>Giỏi</v>
      </c>
    </row>
    <row r="88" spans="1:9" x14ac:dyDescent="0.25">
      <c r="A88" s="340">
        <v>78</v>
      </c>
      <c r="B88" s="347" t="s">
        <v>3100</v>
      </c>
      <c r="C88" s="347" t="s">
        <v>89</v>
      </c>
      <c r="D88" s="347" t="s">
        <v>37</v>
      </c>
      <c r="E88" s="342">
        <v>37906</v>
      </c>
      <c r="F88" s="79" t="s">
        <v>3074</v>
      </c>
      <c r="G88" s="153">
        <v>3</v>
      </c>
      <c r="H88" s="153">
        <v>89</v>
      </c>
      <c r="I88" s="343" t="str">
        <f t="shared" si="1"/>
        <v>Khá</v>
      </c>
    </row>
    <row r="89" spans="1:9" hidden="1" x14ac:dyDescent="0.25">
      <c r="A89" s="340">
        <v>79</v>
      </c>
      <c r="B89" s="347" t="s">
        <v>3101</v>
      </c>
      <c r="C89" s="347" t="s">
        <v>3102</v>
      </c>
      <c r="D89" s="347" t="s">
        <v>63</v>
      </c>
      <c r="E89" s="342">
        <v>37791</v>
      </c>
      <c r="F89" s="79" t="s">
        <v>3103</v>
      </c>
      <c r="G89" s="153">
        <v>3.24</v>
      </c>
      <c r="H89" s="153">
        <v>80</v>
      </c>
      <c r="I89" s="343" t="str">
        <f t="shared" si="1"/>
        <v>Giỏi</v>
      </c>
    </row>
    <row r="90" spans="1:9" x14ac:dyDescent="0.25">
      <c r="A90" s="340">
        <v>80</v>
      </c>
      <c r="B90" s="347" t="s">
        <v>3104</v>
      </c>
      <c r="C90" s="347" t="s">
        <v>247</v>
      </c>
      <c r="D90" s="347" t="s">
        <v>74</v>
      </c>
      <c r="E90" s="342">
        <v>37782</v>
      </c>
      <c r="F90" s="79" t="s">
        <v>3103</v>
      </c>
      <c r="G90" s="153">
        <v>3.16</v>
      </c>
      <c r="H90" s="153">
        <v>90</v>
      </c>
      <c r="I90" s="343" t="str">
        <f t="shared" si="1"/>
        <v>Khá</v>
      </c>
    </row>
    <row r="91" spans="1:9" hidden="1" x14ac:dyDescent="0.25">
      <c r="A91" s="340">
        <v>81</v>
      </c>
      <c r="B91" s="347" t="s">
        <v>3105</v>
      </c>
      <c r="C91" s="347" t="s">
        <v>3106</v>
      </c>
      <c r="D91" s="347" t="s">
        <v>74</v>
      </c>
      <c r="E91" s="342">
        <v>37917</v>
      </c>
      <c r="F91" s="79" t="s">
        <v>3103</v>
      </c>
      <c r="G91" s="153">
        <v>3.68</v>
      </c>
      <c r="H91" s="153">
        <v>90.5</v>
      </c>
      <c r="I91" s="343" t="str">
        <f t="shared" si="1"/>
        <v>Xuất sắc</v>
      </c>
    </row>
    <row r="92" spans="1:9" x14ac:dyDescent="0.25">
      <c r="A92" s="340">
        <v>82</v>
      </c>
      <c r="B92" s="347" t="s">
        <v>3107</v>
      </c>
      <c r="C92" s="347" t="s">
        <v>3108</v>
      </c>
      <c r="D92" s="347" t="s">
        <v>8</v>
      </c>
      <c r="E92" s="342">
        <v>37960</v>
      </c>
      <c r="F92" s="79" t="s">
        <v>3103</v>
      </c>
      <c r="G92" s="153">
        <v>3</v>
      </c>
      <c r="H92" s="153">
        <v>83</v>
      </c>
      <c r="I92" s="343" t="str">
        <f t="shared" si="1"/>
        <v>Khá</v>
      </c>
    </row>
    <row r="93" spans="1:9" x14ac:dyDescent="0.25">
      <c r="A93" s="340">
        <v>83</v>
      </c>
      <c r="B93" s="347" t="s">
        <v>3109</v>
      </c>
      <c r="C93" s="347" t="s">
        <v>3110</v>
      </c>
      <c r="D93" s="347" t="s">
        <v>94</v>
      </c>
      <c r="E93" s="342">
        <v>37803</v>
      </c>
      <c r="F93" s="79" t="s">
        <v>3103</v>
      </c>
      <c r="G93" s="153">
        <v>3.1</v>
      </c>
      <c r="H93" s="153">
        <v>85</v>
      </c>
      <c r="I93" s="343" t="str">
        <f t="shared" si="1"/>
        <v>Khá</v>
      </c>
    </row>
    <row r="94" spans="1:9" hidden="1" x14ac:dyDescent="0.25">
      <c r="A94" s="340">
        <v>84</v>
      </c>
      <c r="B94" s="347" t="s">
        <v>3111</v>
      </c>
      <c r="C94" s="347" t="s">
        <v>393</v>
      </c>
      <c r="D94" s="347" t="s">
        <v>22</v>
      </c>
      <c r="E94" s="342">
        <v>37863</v>
      </c>
      <c r="F94" s="79" t="s">
        <v>3103</v>
      </c>
      <c r="G94" s="153">
        <v>3.23</v>
      </c>
      <c r="H94" s="153">
        <v>80</v>
      </c>
      <c r="I94" s="343" t="str">
        <f t="shared" si="1"/>
        <v>Giỏi</v>
      </c>
    </row>
    <row r="95" spans="1:9" hidden="1" x14ac:dyDescent="0.25">
      <c r="A95" s="340">
        <v>85</v>
      </c>
      <c r="B95" s="347" t="s">
        <v>3112</v>
      </c>
      <c r="C95" s="347" t="s">
        <v>3113</v>
      </c>
      <c r="D95" s="347" t="s">
        <v>173</v>
      </c>
      <c r="E95" s="342">
        <v>37802</v>
      </c>
      <c r="F95" s="347" t="s">
        <v>3103</v>
      </c>
      <c r="G95" s="153">
        <v>3.58</v>
      </c>
      <c r="H95" s="153">
        <v>90</v>
      </c>
      <c r="I95" s="343" t="str">
        <f t="shared" si="1"/>
        <v>Giỏi</v>
      </c>
    </row>
    <row r="96" spans="1:9" x14ac:dyDescent="0.25">
      <c r="A96" s="340">
        <v>86</v>
      </c>
      <c r="B96" s="347" t="s">
        <v>3114</v>
      </c>
      <c r="C96" s="347" t="s">
        <v>3115</v>
      </c>
      <c r="D96" s="347" t="s">
        <v>3116</v>
      </c>
      <c r="E96" s="342">
        <v>36161</v>
      </c>
      <c r="F96" s="347" t="s">
        <v>3103</v>
      </c>
      <c r="G96" s="153">
        <v>3.03</v>
      </c>
      <c r="H96" s="153">
        <v>79</v>
      </c>
      <c r="I96" s="343" t="str">
        <f t="shared" si="1"/>
        <v>Khá</v>
      </c>
    </row>
    <row r="97" spans="1:9" hidden="1" x14ac:dyDescent="0.25">
      <c r="A97" s="340">
        <v>87</v>
      </c>
      <c r="B97" s="347" t="s">
        <v>3117</v>
      </c>
      <c r="C97" s="347" t="s">
        <v>50</v>
      </c>
      <c r="D97" s="347" t="s">
        <v>19</v>
      </c>
      <c r="E97" s="342">
        <v>37972</v>
      </c>
      <c r="F97" s="347" t="s">
        <v>3103</v>
      </c>
      <c r="G97" s="153">
        <v>3.35</v>
      </c>
      <c r="H97" s="153">
        <v>83.5</v>
      </c>
      <c r="I97" s="343" t="str">
        <f t="shared" si="1"/>
        <v>Giỏi</v>
      </c>
    </row>
    <row r="98" spans="1:9" x14ac:dyDescent="0.25">
      <c r="A98" s="340">
        <v>88</v>
      </c>
      <c r="B98" s="347" t="s">
        <v>3118</v>
      </c>
      <c r="C98" s="347" t="s">
        <v>3119</v>
      </c>
      <c r="D98" s="347" t="s">
        <v>16</v>
      </c>
      <c r="E98" s="342">
        <v>37207</v>
      </c>
      <c r="F98" s="347" t="s">
        <v>3103</v>
      </c>
      <c r="G98" s="153">
        <v>3.03</v>
      </c>
      <c r="H98" s="153">
        <v>83</v>
      </c>
      <c r="I98" s="343" t="str">
        <f t="shared" si="1"/>
        <v>Khá</v>
      </c>
    </row>
    <row r="99" spans="1:9" x14ac:dyDescent="0.25">
      <c r="A99" s="340">
        <v>89</v>
      </c>
      <c r="B99" s="347" t="s">
        <v>3120</v>
      </c>
      <c r="C99" s="347" t="s">
        <v>3121</v>
      </c>
      <c r="D99" s="347" t="s">
        <v>107</v>
      </c>
      <c r="E99" s="342">
        <v>37841</v>
      </c>
      <c r="F99" s="347" t="s">
        <v>3103</v>
      </c>
      <c r="G99" s="153">
        <v>2.94</v>
      </c>
      <c r="H99" s="153">
        <v>82</v>
      </c>
      <c r="I99" s="343" t="str">
        <f t="shared" si="1"/>
        <v>Khá</v>
      </c>
    </row>
    <row r="100" spans="1:9" x14ac:dyDescent="0.25">
      <c r="A100" s="340">
        <v>90</v>
      </c>
      <c r="B100" s="347" t="s">
        <v>3122</v>
      </c>
      <c r="C100" s="347" t="s">
        <v>3123</v>
      </c>
      <c r="D100" s="347" t="s">
        <v>3124</v>
      </c>
      <c r="E100" s="342">
        <v>37815</v>
      </c>
      <c r="F100" s="347" t="s">
        <v>3103</v>
      </c>
      <c r="G100" s="153">
        <v>3.12</v>
      </c>
      <c r="H100" s="153">
        <v>85</v>
      </c>
      <c r="I100" s="343" t="str">
        <f t="shared" si="1"/>
        <v>Khá</v>
      </c>
    </row>
    <row r="101" spans="1:9" hidden="1" x14ac:dyDescent="0.25">
      <c r="A101" s="340">
        <v>91</v>
      </c>
      <c r="B101" s="347" t="s">
        <v>3125</v>
      </c>
      <c r="C101" s="347" t="s">
        <v>21</v>
      </c>
      <c r="D101" s="347" t="s">
        <v>37</v>
      </c>
      <c r="E101" s="342">
        <v>37622</v>
      </c>
      <c r="F101" s="347" t="s">
        <v>3103</v>
      </c>
      <c r="G101" s="153">
        <v>3.23</v>
      </c>
      <c r="H101" s="153">
        <v>92</v>
      </c>
      <c r="I101" s="343" t="str">
        <f t="shared" si="1"/>
        <v>Giỏi</v>
      </c>
    </row>
    <row r="102" spans="1:9" hidden="1" x14ac:dyDescent="0.25">
      <c r="A102" s="340">
        <v>92</v>
      </c>
      <c r="B102" s="347" t="s">
        <v>3126</v>
      </c>
      <c r="C102" s="347" t="s">
        <v>3127</v>
      </c>
      <c r="D102" s="347" t="s">
        <v>9</v>
      </c>
      <c r="E102" s="342">
        <v>38064</v>
      </c>
      <c r="F102" s="347" t="s">
        <v>3128</v>
      </c>
      <c r="G102" s="153">
        <v>3.67</v>
      </c>
      <c r="H102" s="153" t="s">
        <v>3129</v>
      </c>
      <c r="I102" s="343" t="str">
        <f t="shared" si="1"/>
        <v>Xuất sắc</v>
      </c>
    </row>
    <row r="103" spans="1:9" hidden="1" x14ac:dyDescent="0.25">
      <c r="A103" s="340">
        <v>93</v>
      </c>
      <c r="B103" s="347" t="s">
        <v>3130</v>
      </c>
      <c r="C103" s="347" t="s">
        <v>3131</v>
      </c>
      <c r="D103" s="347" t="s">
        <v>9</v>
      </c>
      <c r="E103" s="342">
        <v>38274</v>
      </c>
      <c r="F103" s="347" t="s">
        <v>3128</v>
      </c>
      <c r="G103" s="153">
        <v>3.41</v>
      </c>
      <c r="H103" s="153">
        <v>88.5</v>
      </c>
      <c r="I103" s="343" t="str">
        <f t="shared" si="1"/>
        <v>Giỏi</v>
      </c>
    </row>
    <row r="104" spans="1:9" x14ac:dyDescent="0.25">
      <c r="A104" s="340">
        <v>94</v>
      </c>
      <c r="B104" s="347" t="s">
        <v>3132</v>
      </c>
      <c r="C104" s="347" t="s">
        <v>3133</v>
      </c>
      <c r="D104" s="347" t="s">
        <v>65</v>
      </c>
      <c r="E104" s="342">
        <v>38245</v>
      </c>
      <c r="F104" s="347" t="s">
        <v>3128</v>
      </c>
      <c r="G104" s="153">
        <v>3.06</v>
      </c>
      <c r="H104" s="153">
        <v>88</v>
      </c>
      <c r="I104" s="343" t="str">
        <f t="shared" si="1"/>
        <v>Khá</v>
      </c>
    </row>
    <row r="105" spans="1:9" x14ac:dyDescent="0.25">
      <c r="A105" s="340">
        <v>95</v>
      </c>
      <c r="B105" s="347" t="s">
        <v>3134</v>
      </c>
      <c r="C105" s="347" t="s">
        <v>89</v>
      </c>
      <c r="D105" s="347" t="s">
        <v>11</v>
      </c>
      <c r="E105" s="342">
        <v>38338</v>
      </c>
      <c r="F105" s="347" t="s">
        <v>3128</v>
      </c>
      <c r="G105" s="153">
        <v>2.74</v>
      </c>
      <c r="H105" s="153">
        <v>82</v>
      </c>
      <c r="I105" s="343" t="str">
        <f t="shared" si="1"/>
        <v>Khá</v>
      </c>
    </row>
    <row r="106" spans="1:9" hidden="1" x14ac:dyDescent="0.25">
      <c r="A106" s="340">
        <v>96</v>
      </c>
      <c r="B106" s="347" t="s">
        <v>3135</v>
      </c>
      <c r="C106" s="347" t="s">
        <v>59</v>
      </c>
      <c r="D106" s="347" t="s">
        <v>3136</v>
      </c>
      <c r="E106" s="342">
        <v>38278</v>
      </c>
      <c r="F106" s="347" t="s">
        <v>3128</v>
      </c>
      <c r="G106" s="153">
        <v>3.38</v>
      </c>
      <c r="H106" s="153">
        <v>86</v>
      </c>
      <c r="I106" s="343" t="str">
        <f t="shared" si="1"/>
        <v>Giỏi</v>
      </c>
    </row>
    <row r="107" spans="1:9" hidden="1" x14ac:dyDescent="0.25">
      <c r="A107" s="340">
        <v>97</v>
      </c>
      <c r="B107" s="347" t="s">
        <v>3137</v>
      </c>
      <c r="C107" s="347" t="s">
        <v>35</v>
      </c>
      <c r="D107" s="347" t="s">
        <v>20</v>
      </c>
      <c r="E107" s="342">
        <v>38112</v>
      </c>
      <c r="F107" s="347" t="s">
        <v>3128</v>
      </c>
      <c r="G107" s="153">
        <v>3.3</v>
      </c>
      <c r="H107" s="153">
        <v>88</v>
      </c>
      <c r="I107" s="343" t="str">
        <f t="shared" si="1"/>
        <v>Giỏi</v>
      </c>
    </row>
    <row r="108" spans="1:9" x14ac:dyDescent="0.25">
      <c r="A108" s="340">
        <v>98</v>
      </c>
      <c r="B108" s="347" t="s">
        <v>3138</v>
      </c>
      <c r="C108" s="347" t="s">
        <v>677</v>
      </c>
      <c r="D108" s="347" t="s">
        <v>269</v>
      </c>
      <c r="E108" s="348">
        <v>38288</v>
      </c>
      <c r="F108" s="347" t="s">
        <v>3128</v>
      </c>
      <c r="G108" s="153">
        <v>3.03</v>
      </c>
      <c r="H108" s="153">
        <v>85</v>
      </c>
      <c r="I108" s="343" t="str">
        <f t="shared" si="1"/>
        <v>Khá</v>
      </c>
    </row>
    <row r="109" spans="1:9" hidden="1" x14ac:dyDescent="0.25">
      <c r="A109" s="340">
        <v>99</v>
      </c>
      <c r="B109" s="347" t="s">
        <v>3139</v>
      </c>
      <c r="C109" s="347" t="s">
        <v>17</v>
      </c>
      <c r="D109" s="347" t="s">
        <v>12</v>
      </c>
      <c r="E109" s="348">
        <v>38307</v>
      </c>
      <c r="F109" s="347" t="s">
        <v>3128</v>
      </c>
      <c r="G109" s="153">
        <v>3.3</v>
      </c>
      <c r="H109" s="153">
        <v>93.5</v>
      </c>
      <c r="I109" s="343" t="str">
        <f t="shared" si="1"/>
        <v>Giỏi</v>
      </c>
    </row>
    <row r="110" spans="1:9" x14ac:dyDescent="0.25">
      <c r="A110" s="340">
        <v>100</v>
      </c>
      <c r="B110" s="347" t="s">
        <v>3140</v>
      </c>
      <c r="C110" s="347" t="s">
        <v>3141</v>
      </c>
      <c r="D110" s="347" t="s">
        <v>257</v>
      </c>
      <c r="E110" s="348">
        <v>38217</v>
      </c>
      <c r="F110" s="347" t="s">
        <v>3128</v>
      </c>
      <c r="G110" s="153">
        <v>2.91</v>
      </c>
      <c r="H110" s="153">
        <v>70</v>
      </c>
      <c r="I110" s="343" t="str">
        <f t="shared" si="1"/>
        <v>Khá</v>
      </c>
    </row>
    <row r="111" spans="1:9" x14ac:dyDescent="0.25">
      <c r="A111" s="340">
        <v>101</v>
      </c>
      <c r="B111" s="347" t="s">
        <v>3142</v>
      </c>
      <c r="C111" s="347" t="s">
        <v>82</v>
      </c>
      <c r="D111" s="347" t="s">
        <v>28</v>
      </c>
      <c r="E111" s="348">
        <v>38238</v>
      </c>
      <c r="F111" s="347" t="s">
        <v>3128</v>
      </c>
      <c r="G111" s="153">
        <v>2.91</v>
      </c>
      <c r="H111" s="153">
        <v>80.5</v>
      </c>
      <c r="I111" s="343" t="str">
        <f t="shared" si="1"/>
        <v>Khá</v>
      </c>
    </row>
    <row r="112" spans="1:9" x14ac:dyDescent="0.25">
      <c r="A112" s="340">
        <v>102</v>
      </c>
      <c r="B112" s="347" t="s">
        <v>3143</v>
      </c>
      <c r="C112" s="347" t="s">
        <v>319</v>
      </c>
      <c r="D112" s="347" t="s">
        <v>28</v>
      </c>
      <c r="E112" s="348">
        <v>38237</v>
      </c>
      <c r="F112" s="347" t="s">
        <v>3128</v>
      </c>
      <c r="G112" s="153">
        <v>2.64</v>
      </c>
      <c r="H112" s="153">
        <v>79</v>
      </c>
      <c r="I112" s="343" t="str">
        <f t="shared" si="1"/>
        <v>Khá</v>
      </c>
    </row>
    <row r="113" spans="1:9" hidden="1" x14ac:dyDescent="0.25">
      <c r="A113" s="340">
        <v>103</v>
      </c>
      <c r="B113" s="347" t="s">
        <v>3144</v>
      </c>
      <c r="C113" s="347" t="s">
        <v>1008</v>
      </c>
      <c r="D113" s="347" t="s">
        <v>69</v>
      </c>
      <c r="E113" s="348">
        <v>36550</v>
      </c>
      <c r="F113" s="347" t="s">
        <v>3128</v>
      </c>
      <c r="G113" s="153">
        <v>3.31</v>
      </c>
      <c r="H113" s="153" t="s">
        <v>3145</v>
      </c>
      <c r="I113" s="343" t="str">
        <f t="shared" si="1"/>
        <v>Giỏi</v>
      </c>
    </row>
    <row r="114" spans="1:9" x14ac:dyDescent="0.25">
      <c r="A114" s="340">
        <v>104</v>
      </c>
      <c r="B114" s="347" t="s">
        <v>3146</v>
      </c>
      <c r="C114" s="347" t="s">
        <v>637</v>
      </c>
      <c r="D114" s="347" t="s">
        <v>5</v>
      </c>
      <c r="E114" s="348">
        <v>38030</v>
      </c>
      <c r="F114" s="347" t="s">
        <v>3128</v>
      </c>
      <c r="G114" s="153">
        <v>2.81</v>
      </c>
      <c r="H114" s="153">
        <v>80.5</v>
      </c>
      <c r="I114" s="343" t="str">
        <f t="shared" si="1"/>
        <v>Khá</v>
      </c>
    </row>
    <row r="115" spans="1:9" x14ac:dyDescent="0.25">
      <c r="A115" s="340">
        <v>105</v>
      </c>
      <c r="B115" s="347" t="s">
        <v>3147</v>
      </c>
      <c r="C115" s="347" t="s">
        <v>13</v>
      </c>
      <c r="D115" s="347" t="s">
        <v>25</v>
      </c>
      <c r="E115" s="348">
        <v>38327</v>
      </c>
      <c r="F115" s="347" t="s">
        <v>3148</v>
      </c>
      <c r="G115" s="153">
        <v>3.16</v>
      </c>
      <c r="H115" s="153">
        <v>87.5</v>
      </c>
      <c r="I115" s="343" t="str">
        <f t="shared" si="1"/>
        <v>Khá</v>
      </c>
    </row>
    <row r="116" spans="1:9" x14ac:dyDescent="0.25">
      <c r="A116" s="340">
        <v>106</v>
      </c>
      <c r="B116" s="347" t="s">
        <v>3149</v>
      </c>
      <c r="C116" s="347" t="s">
        <v>3150</v>
      </c>
      <c r="D116" s="347" t="s">
        <v>62</v>
      </c>
      <c r="E116" s="348">
        <v>37968</v>
      </c>
      <c r="F116" s="347" t="s">
        <v>3148</v>
      </c>
      <c r="G116" s="153">
        <v>2.7</v>
      </c>
      <c r="H116" s="153">
        <v>82.5</v>
      </c>
      <c r="I116" s="343" t="str">
        <f t="shared" si="1"/>
        <v>Khá</v>
      </c>
    </row>
    <row r="117" spans="1:9" x14ac:dyDescent="0.25">
      <c r="A117" s="340">
        <v>107</v>
      </c>
      <c r="B117" s="347" t="s">
        <v>3151</v>
      </c>
      <c r="C117" s="347" t="s">
        <v>297</v>
      </c>
      <c r="D117" s="347" t="s">
        <v>19</v>
      </c>
      <c r="E117" s="348">
        <v>38279</v>
      </c>
      <c r="F117" s="347" t="s">
        <v>3148</v>
      </c>
      <c r="G117" s="153">
        <v>2.84</v>
      </c>
      <c r="H117" s="153">
        <v>80.5</v>
      </c>
      <c r="I117" s="343" t="str">
        <f t="shared" si="1"/>
        <v>Khá</v>
      </c>
    </row>
    <row r="118" spans="1:9" x14ac:dyDescent="0.25">
      <c r="A118" s="340">
        <v>108</v>
      </c>
      <c r="B118" s="347" t="s">
        <v>3152</v>
      </c>
      <c r="C118" s="347" t="s">
        <v>181</v>
      </c>
      <c r="D118" s="347" t="s">
        <v>19</v>
      </c>
      <c r="E118" s="348">
        <v>38298</v>
      </c>
      <c r="F118" s="347" t="s">
        <v>3148</v>
      </c>
      <c r="G118" s="153">
        <v>2.97</v>
      </c>
      <c r="H118" s="153">
        <v>80.5</v>
      </c>
      <c r="I118" s="343" t="str">
        <f t="shared" si="1"/>
        <v>Khá</v>
      </c>
    </row>
    <row r="119" spans="1:9" x14ac:dyDescent="0.25">
      <c r="A119" s="340">
        <v>109</v>
      </c>
      <c r="B119" s="347" t="s">
        <v>3153</v>
      </c>
      <c r="C119" s="347" t="s">
        <v>1254</v>
      </c>
      <c r="D119" s="347" t="s">
        <v>3154</v>
      </c>
      <c r="E119" s="348">
        <v>38298</v>
      </c>
      <c r="F119" s="347" t="s">
        <v>3148</v>
      </c>
      <c r="G119" s="153">
        <v>2.94</v>
      </c>
      <c r="H119" s="153">
        <v>83</v>
      </c>
      <c r="I119" s="343" t="str">
        <f t="shared" si="1"/>
        <v>Khá</v>
      </c>
    </row>
    <row r="120" spans="1:9" x14ac:dyDescent="0.25">
      <c r="A120" s="340">
        <v>110</v>
      </c>
      <c r="B120" s="347" t="s">
        <v>3155</v>
      </c>
      <c r="C120" s="347" t="s">
        <v>17</v>
      </c>
      <c r="D120" s="347" t="s">
        <v>1013</v>
      </c>
      <c r="E120" s="348">
        <v>38240</v>
      </c>
      <c r="F120" s="347" t="s">
        <v>3156</v>
      </c>
      <c r="G120" s="153">
        <v>2.58</v>
      </c>
      <c r="H120" s="153">
        <v>85</v>
      </c>
      <c r="I120" s="343" t="str">
        <f t="shared" si="1"/>
        <v>Khá</v>
      </c>
    </row>
    <row r="121" spans="1:9" hidden="1" x14ac:dyDescent="0.25">
      <c r="A121" s="340">
        <v>111</v>
      </c>
      <c r="B121" s="347" t="s">
        <v>3157</v>
      </c>
      <c r="C121" s="347" t="s">
        <v>84</v>
      </c>
      <c r="D121" s="347" t="s">
        <v>39</v>
      </c>
      <c r="E121" s="348">
        <v>38206</v>
      </c>
      <c r="F121" s="347" t="s">
        <v>3156</v>
      </c>
      <c r="G121" s="153">
        <v>3.25</v>
      </c>
      <c r="H121" s="153">
        <v>86.5</v>
      </c>
      <c r="I121" s="343" t="str">
        <f t="shared" si="1"/>
        <v>Giỏi</v>
      </c>
    </row>
    <row r="122" spans="1:9" x14ac:dyDescent="0.25">
      <c r="A122" s="340">
        <v>112</v>
      </c>
      <c r="B122" s="347" t="s">
        <v>3158</v>
      </c>
      <c r="C122" s="347" t="s">
        <v>17</v>
      </c>
      <c r="D122" s="347" t="s">
        <v>39</v>
      </c>
      <c r="E122" s="348">
        <v>38073</v>
      </c>
      <c r="F122" s="347" t="s">
        <v>3156</v>
      </c>
      <c r="G122" s="153">
        <v>3.12</v>
      </c>
      <c r="H122" s="153" t="s">
        <v>3159</v>
      </c>
      <c r="I122" s="343" t="str">
        <f t="shared" si="1"/>
        <v>Khá</v>
      </c>
    </row>
    <row r="123" spans="1:9" hidden="1" x14ac:dyDescent="0.25">
      <c r="A123" s="340">
        <v>113</v>
      </c>
      <c r="B123" s="347" t="s">
        <v>3160</v>
      </c>
      <c r="C123" s="347" t="s">
        <v>103</v>
      </c>
      <c r="D123" s="347" t="s">
        <v>51</v>
      </c>
      <c r="E123" s="348">
        <v>38093</v>
      </c>
      <c r="F123" s="347" t="s">
        <v>3156</v>
      </c>
      <c r="G123" s="153">
        <v>3.48</v>
      </c>
      <c r="H123" s="153">
        <v>90</v>
      </c>
      <c r="I123" s="343" t="str">
        <f t="shared" si="1"/>
        <v>Giỏi</v>
      </c>
    </row>
    <row r="124" spans="1:9" x14ac:dyDescent="0.25">
      <c r="A124" s="340">
        <v>114</v>
      </c>
      <c r="B124" s="347" t="s">
        <v>3161</v>
      </c>
      <c r="C124" s="347" t="s">
        <v>17</v>
      </c>
      <c r="D124" s="347" t="s">
        <v>1010</v>
      </c>
      <c r="E124" s="348">
        <v>37993</v>
      </c>
      <c r="F124" s="347" t="s">
        <v>3156</v>
      </c>
      <c r="G124" s="153">
        <v>2.82</v>
      </c>
      <c r="H124" s="153">
        <v>83.5</v>
      </c>
      <c r="I124" s="343" t="str">
        <f t="shared" si="1"/>
        <v>Khá</v>
      </c>
    </row>
    <row r="125" spans="1:9" x14ac:dyDescent="0.25">
      <c r="A125" s="340">
        <v>115</v>
      </c>
      <c r="B125" s="347" t="s">
        <v>3162</v>
      </c>
      <c r="C125" s="347" t="s">
        <v>3163</v>
      </c>
      <c r="D125" s="347" t="s">
        <v>41</v>
      </c>
      <c r="E125" s="348">
        <v>38241</v>
      </c>
      <c r="F125" s="347" t="s">
        <v>3156</v>
      </c>
      <c r="G125" s="153">
        <v>2.92</v>
      </c>
      <c r="H125" s="153">
        <v>76.5</v>
      </c>
      <c r="I125" s="343" t="str">
        <f t="shared" si="1"/>
        <v>Khá</v>
      </c>
    </row>
    <row r="126" spans="1:9" x14ac:dyDescent="0.25">
      <c r="A126" s="340">
        <v>116</v>
      </c>
      <c r="B126" s="347" t="s">
        <v>3164</v>
      </c>
      <c r="C126" s="347" t="s">
        <v>3165</v>
      </c>
      <c r="D126" s="347" t="s">
        <v>41</v>
      </c>
      <c r="E126" s="348">
        <v>37870</v>
      </c>
      <c r="F126" s="347" t="s">
        <v>3156</v>
      </c>
      <c r="G126" s="153">
        <v>2.67</v>
      </c>
      <c r="H126" s="153">
        <v>80</v>
      </c>
      <c r="I126" s="343" t="str">
        <f t="shared" si="1"/>
        <v>Khá</v>
      </c>
    </row>
    <row r="127" spans="1:9" x14ac:dyDescent="0.25">
      <c r="A127" s="340">
        <v>117</v>
      </c>
      <c r="B127" s="347" t="s">
        <v>3166</v>
      </c>
      <c r="C127" s="347" t="s">
        <v>3167</v>
      </c>
      <c r="D127" s="347" t="s">
        <v>435</v>
      </c>
      <c r="E127" s="348">
        <v>38163</v>
      </c>
      <c r="F127" s="90" t="s">
        <v>3156</v>
      </c>
      <c r="G127" s="153">
        <v>3.15</v>
      </c>
      <c r="H127" s="153">
        <v>89.5</v>
      </c>
      <c r="I127" s="343" t="str">
        <f t="shared" si="1"/>
        <v>Khá</v>
      </c>
    </row>
    <row r="128" spans="1:9" hidden="1" x14ac:dyDescent="0.25">
      <c r="A128" s="340">
        <v>118</v>
      </c>
      <c r="B128" s="347" t="s">
        <v>3168</v>
      </c>
      <c r="C128" s="347" t="s">
        <v>3169</v>
      </c>
      <c r="D128" s="347" t="s">
        <v>247</v>
      </c>
      <c r="E128" s="348">
        <v>37988</v>
      </c>
      <c r="F128" s="90" t="s">
        <v>3156</v>
      </c>
      <c r="G128" s="153">
        <v>3.78</v>
      </c>
      <c r="H128" s="153">
        <v>98</v>
      </c>
      <c r="I128" s="343" t="str">
        <f t="shared" si="1"/>
        <v>Xuất sắc</v>
      </c>
    </row>
    <row r="129" spans="1:9" hidden="1" x14ac:dyDescent="0.25">
      <c r="A129" s="340">
        <v>119</v>
      </c>
      <c r="B129" s="349" t="s">
        <v>3170</v>
      </c>
      <c r="C129" s="349" t="s">
        <v>17</v>
      </c>
      <c r="D129" s="349" t="s">
        <v>8</v>
      </c>
      <c r="E129" s="350">
        <v>38024</v>
      </c>
      <c r="F129" s="80" t="s">
        <v>3156</v>
      </c>
      <c r="G129" s="379">
        <v>3.27</v>
      </c>
      <c r="H129" s="153">
        <v>88</v>
      </c>
      <c r="I129" s="343" t="str">
        <f t="shared" si="1"/>
        <v>Giỏi</v>
      </c>
    </row>
    <row r="130" spans="1:9" hidden="1" x14ac:dyDescent="0.25">
      <c r="A130" s="340">
        <v>120</v>
      </c>
      <c r="B130" s="347" t="s">
        <v>3171</v>
      </c>
      <c r="C130" s="347" t="s">
        <v>1250</v>
      </c>
      <c r="D130" s="347" t="s">
        <v>8</v>
      </c>
      <c r="E130" s="348">
        <v>38319</v>
      </c>
      <c r="F130" s="90" t="s">
        <v>3156</v>
      </c>
      <c r="G130" s="153">
        <v>3.42</v>
      </c>
      <c r="H130" s="153">
        <v>88</v>
      </c>
      <c r="I130" s="343" t="str">
        <f t="shared" si="1"/>
        <v>Giỏi</v>
      </c>
    </row>
    <row r="131" spans="1:9" x14ac:dyDescent="0.25">
      <c r="A131" s="340">
        <v>121</v>
      </c>
      <c r="B131" s="347" t="s">
        <v>3172</v>
      </c>
      <c r="C131" s="347" t="s">
        <v>3173</v>
      </c>
      <c r="D131" s="347" t="s">
        <v>31</v>
      </c>
      <c r="E131" s="348">
        <v>38316</v>
      </c>
      <c r="F131" s="90" t="s">
        <v>3156</v>
      </c>
      <c r="G131" s="153">
        <v>3.07</v>
      </c>
      <c r="H131" s="153">
        <v>85</v>
      </c>
      <c r="I131" s="343" t="str">
        <f t="shared" si="1"/>
        <v>Khá</v>
      </c>
    </row>
    <row r="132" spans="1:9" x14ac:dyDescent="0.25">
      <c r="A132" s="340">
        <v>122</v>
      </c>
      <c r="B132" s="347" t="s">
        <v>3174</v>
      </c>
      <c r="C132" s="347" t="s">
        <v>59</v>
      </c>
      <c r="D132" s="347" t="s">
        <v>31</v>
      </c>
      <c r="E132" s="348">
        <v>38089</v>
      </c>
      <c r="F132" s="90" t="s">
        <v>3156</v>
      </c>
      <c r="G132" s="153">
        <v>2.85</v>
      </c>
      <c r="H132" s="153">
        <v>82</v>
      </c>
      <c r="I132" s="343" t="str">
        <f t="shared" si="1"/>
        <v>Khá</v>
      </c>
    </row>
    <row r="133" spans="1:9" hidden="1" x14ac:dyDescent="0.25">
      <c r="A133" s="340">
        <v>123</v>
      </c>
      <c r="B133" s="347" t="s">
        <v>3175</v>
      </c>
      <c r="C133" s="347" t="s">
        <v>3176</v>
      </c>
      <c r="D133" s="347" t="s">
        <v>1004</v>
      </c>
      <c r="E133" s="348">
        <v>38181</v>
      </c>
      <c r="F133" s="90" t="s">
        <v>3156</v>
      </c>
      <c r="G133" s="153">
        <v>3.7</v>
      </c>
      <c r="H133" s="153">
        <v>96</v>
      </c>
      <c r="I133" s="343" t="str">
        <f t="shared" si="1"/>
        <v>Xuất sắc</v>
      </c>
    </row>
    <row r="134" spans="1:9" x14ac:dyDescent="0.25">
      <c r="A134" s="340">
        <v>124</v>
      </c>
      <c r="B134" s="347" t="s">
        <v>3177</v>
      </c>
      <c r="C134" s="347" t="s">
        <v>3178</v>
      </c>
      <c r="D134" s="347" t="s">
        <v>94</v>
      </c>
      <c r="E134" s="348">
        <v>38117</v>
      </c>
      <c r="F134" s="90" t="s">
        <v>3156</v>
      </c>
      <c r="G134" s="153">
        <v>2.5099999999999998</v>
      </c>
      <c r="H134" s="153">
        <v>77</v>
      </c>
      <c r="I134" s="343" t="str">
        <f t="shared" si="1"/>
        <v>Khá</v>
      </c>
    </row>
    <row r="135" spans="1:9" x14ac:dyDescent="0.25">
      <c r="A135" s="340">
        <v>125</v>
      </c>
      <c r="B135" s="347" t="s">
        <v>3179</v>
      </c>
      <c r="C135" s="347" t="s">
        <v>431</v>
      </c>
      <c r="D135" s="347" t="s">
        <v>28</v>
      </c>
      <c r="E135" s="348">
        <v>38338</v>
      </c>
      <c r="F135" s="90" t="s">
        <v>3156</v>
      </c>
      <c r="G135" s="153">
        <v>2.94</v>
      </c>
      <c r="H135" s="153">
        <v>83</v>
      </c>
      <c r="I135" s="343" t="str">
        <f t="shared" si="1"/>
        <v>Khá</v>
      </c>
    </row>
    <row r="136" spans="1:9" x14ac:dyDescent="0.25">
      <c r="A136" s="340">
        <v>126</v>
      </c>
      <c r="B136" s="347" t="s">
        <v>3180</v>
      </c>
      <c r="C136" s="347" t="s">
        <v>3181</v>
      </c>
      <c r="D136" s="347" t="s">
        <v>2918</v>
      </c>
      <c r="E136" s="348">
        <v>38011</v>
      </c>
      <c r="F136" s="90" t="s">
        <v>3156</v>
      </c>
      <c r="G136" s="153">
        <v>3.06</v>
      </c>
      <c r="H136" s="153">
        <v>85.5</v>
      </c>
      <c r="I136" s="343" t="str">
        <f t="shared" si="1"/>
        <v>Khá</v>
      </c>
    </row>
    <row r="137" spans="1:9" x14ac:dyDescent="0.25">
      <c r="A137" s="340">
        <v>127</v>
      </c>
      <c r="B137" s="347" t="s">
        <v>3182</v>
      </c>
      <c r="C137" s="347" t="s">
        <v>3183</v>
      </c>
      <c r="D137" s="347" t="s">
        <v>156</v>
      </c>
      <c r="E137" s="348">
        <v>38334</v>
      </c>
      <c r="F137" s="90" t="s">
        <v>3156</v>
      </c>
      <c r="G137" s="153">
        <v>2.94</v>
      </c>
      <c r="H137" s="153" t="s">
        <v>3041</v>
      </c>
      <c r="I137" s="343" t="str">
        <f t="shared" si="1"/>
        <v>Khá</v>
      </c>
    </row>
    <row r="138" spans="1:9" hidden="1" x14ac:dyDescent="0.25">
      <c r="A138" s="340">
        <v>128</v>
      </c>
      <c r="B138" s="347" t="s">
        <v>3184</v>
      </c>
      <c r="C138" s="347" t="s">
        <v>79</v>
      </c>
      <c r="D138" s="347" t="s">
        <v>55</v>
      </c>
      <c r="E138" s="348">
        <v>38313</v>
      </c>
      <c r="F138" s="90" t="s">
        <v>3156</v>
      </c>
      <c r="G138" s="153">
        <v>3.67</v>
      </c>
      <c r="H138" s="153">
        <v>99.5</v>
      </c>
      <c r="I138" s="343" t="str">
        <f t="shared" si="1"/>
        <v>Xuất sắc</v>
      </c>
    </row>
    <row r="139" spans="1:9" hidden="1" x14ac:dyDescent="0.25">
      <c r="A139" s="340">
        <v>129</v>
      </c>
      <c r="B139" s="347" t="s">
        <v>3185</v>
      </c>
      <c r="C139" s="347" t="s">
        <v>1255</v>
      </c>
      <c r="D139" s="347" t="s">
        <v>60</v>
      </c>
      <c r="E139" s="348">
        <v>38170</v>
      </c>
      <c r="F139" s="90" t="s">
        <v>3156</v>
      </c>
      <c r="G139" s="153">
        <v>3.36</v>
      </c>
      <c r="H139" s="153">
        <v>90</v>
      </c>
      <c r="I139" s="343" t="str">
        <f t="shared" si="1"/>
        <v>Giỏi</v>
      </c>
    </row>
    <row r="140" spans="1:9" x14ac:dyDescent="0.25">
      <c r="A140" s="340">
        <v>130</v>
      </c>
      <c r="B140" s="347" t="s">
        <v>3186</v>
      </c>
      <c r="C140" s="347" t="s">
        <v>17</v>
      </c>
      <c r="D140" s="347" t="s">
        <v>16</v>
      </c>
      <c r="E140" s="348">
        <v>37766</v>
      </c>
      <c r="F140" s="90" t="s">
        <v>3156</v>
      </c>
      <c r="G140" s="153">
        <v>2.76</v>
      </c>
      <c r="H140" s="153">
        <v>82</v>
      </c>
      <c r="I140" s="343" t="str">
        <f t="shared" ref="I140:I203" si="2">IF(G140&lt;1,"kém",IF(G140&lt;2,"yếu",IF(G140&lt;2.5,"TB",IF(G140&lt;3.2,"Khá",IF(G140&lt;3.6,"Giỏi","Xuất sắc")))))</f>
        <v>Khá</v>
      </c>
    </row>
    <row r="141" spans="1:9" hidden="1" x14ac:dyDescent="0.25">
      <c r="A141" s="340">
        <v>131</v>
      </c>
      <c r="B141" s="347" t="s">
        <v>3187</v>
      </c>
      <c r="C141" s="347" t="s">
        <v>54</v>
      </c>
      <c r="D141" s="347" t="s">
        <v>16</v>
      </c>
      <c r="E141" s="348">
        <v>38284</v>
      </c>
      <c r="F141" s="90" t="s">
        <v>3156</v>
      </c>
      <c r="G141" s="351">
        <v>3.4</v>
      </c>
      <c r="H141" s="351">
        <v>98.5</v>
      </c>
      <c r="I141" s="343" t="str">
        <f t="shared" si="2"/>
        <v>Giỏi</v>
      </c>
    </row>
    <row r="142" spans="1:9" x14ac:dyDescent="0.25">
      <c r="A142" s="340">
        <v>132</v>
      </c>
      <c r="B142" s="347" t="s">
        <v>3188</v>
      </c>
      <c r="C142" s="347" t="s">
        <v>82</v>
      </c>
      <c r="D142" s="347" t="s">
        <v>81</v>
      </c>
      <c r="E142" s="348">
        <v>37930</v>
      </c>
      <c r="F142" s="90" t="s">
        <v>3189</v>
      </c>
      <c r="G142" s="379">
        <v>2.52</v>
      </c>
      <c r="H142" s="379">
        <v>78</v>
      </c>
      <c r="I142" s="343" t="str">
        <f t="shared" si="2"/>
        <v>Khá</v>
      </c>
    </row>
    <row r="143" spans="1:9" x14ac:dyDescent="0.25">
      <c r="A143" s="340">
        <v>133</v>
      </c>
      <c r="B143" s="347" t="s">
        <v>3190</v>
      </c>
      <c r="C143" s="347" t="s">
        <v>6</v>
      </c>
      <c r="D143" s="347" t="s">
        <v>115</v>
      </c>
      <c r="E143" s="348">
        <v>38049</v>
      </c>
      <c r="F143" s="90" t="s">
        <v>3189</v>
      </c>
      <c r="G143" s="379">
        <v>3.09</v>
      </c>
      <c r="H143" s="379" t="s">
        <v>3191</v>
      </c>
      <c r="I143" s="343" t="str">
        <f t="shared" si="2"/>
        <v>Khá</v>
      </c>
    </row>
    <row r="144" spans="1:9" x14ac:dyDescent="0.25">
      <c r="A144" s="340">
        <v>134</v>
      </c>
      <c r="B144" s="347" t="s">
        <v>3192</v>
      </c>
      <c r="C144" s="347" t="s">
        <v>13</v>
      </c>
      <c r="D144" s="347" t="s">
        <v>74</v>
      </c>
      <c r="E144" s="348">
        <v>38175</v>
      </c>
      <c r="F144" s="90" t="s">
        <v>3189</v>
      </c>
      <c r="G144" s="379">
        <v>2.79</v>
      </c>
      <c r="H144" s="379" t="s">
        <v>3041</v>
      </c>
      <c r="I144" s="343" t="str">
        <f t="shared" si="2"/>
        <v>Khá</v>
      </c>
    </row>
    <row r="145" spans="1:11" hidden="1" x14ac:dyDescent="0.25">
      <c r="A145" s="340">
        <v>135</v>
      </c>
      <c r="B145" s="347" t="s">
        <v>3193</v>
      </c>
      <c r="C145" s="347" t="s">
        <v>258</v>
      </c>
      <c r="D145" s="347" t="s">
        <v>8</v>
      </c>
      <c r="E145" s="348">
        <v>38210</v>
      </c>
      <c r="F145" s="90" t="s">
        <v>3189</v>
      </c>
      <c r="G145" s="379">
        <v>3.45</v>
      </c>
      <c r="H145" s="379">
        <v>89</v>
      </c>
      <c r="I145" s="343" t="str">
        <f t="shared" si="2"/>
        <v>Giỏi</v>
      </c>
    </row>
    <row r="146" spans="1:11" x14ac:dyDescent="0.25">
      <c r="A146" s="340">
        <v>136</v>
      </c>
      <c r="B146" s="347" t="s">
        <v>3194</v>
      </c>
      <c r="C146" s="347" t="s">
        <v>80</v>
      </c>
      <c r="D146" s="347" t="s">
        <v>93</v>
      </c>
      <c r="E146" s="348">
        <v>38350</v>
      </c>
      <c r="F146" s="90" t="s">
        <v>3189</v>
      </c>
      <c r="G146" s="379">
        <v>2.67</v>
      </c>
      <c r="H146" s="379">
        <v>85</v>
      </c>
      <c r="I146" s="343" t="str">
        <f t="shared" si="2"/>
        <v>Khá</v>
      </c>
    </row>
    <row r="147" spans="1:11" hidden="1" x14ac:dyDescent="0.25">
      <c r="A147" s="340">
        <v>137</v>
      </c>
      <c r="B147" s="347" t="s">
        <v>3195</v>
      </c>
      <c r="C147" s="347" t="s">
        <v>3196</v>
      </c>
      <c r="D147" s="347" t="s">
        <v>937</v>
      </c>
      <c r="E147" s="348">
        <v>38113</v>
      </c>
      <c r="F147" s="90" t="s">
        <v>3189</v>
      </c>
      <c r="G147" s="379">
        <v>3.3</v>
      </c>
      <c r="H147" s="379">
        <v>94</v>
      </c>
      <c r="I147" s="343" t="str">
        <f t="shared" si="2"/>
        <v>Giỏi</v>
      </c>
    </row>
    <row r="148" spans="1:11" hidden="1" x14ac:dyDescent="0.25">
      <c r="A148" s="340">
        <v>138</v>
      </c>
      <c r="B148" s="347" t="s">
        <v>3197</v>
      </c>
      <c r="C148" s="347" t="s">
        <v>1002</v>
      </c>
      <c r="D148" s="347" t="s">
        <v>1257</v>
      </c>
      <c r="E148" s="348">
        <v>38139</v>
      </c>
      <c r="F148" s="90" t="s">
        <v>3189</v>
      </c>
      <c r="G148" s="379">
        <v>3.36</v>
      </c>
      <c r="H148" s="379">
        <v>95</v>
      </c>
      <c r="I148" s="343" t="str">
        <f t="shared" si="2"/>
        <v>Giỏi</v>
      </c>
    </row>
    <row r="149" spans="1:11" x14ac:dyDescent="0.25">
      <c r="A149" s="340">
        <v>139</v>
      </c>
      <c r="B149" s="347" t="s">
        <v>3198</v>
      </c>
      <c r="C149" s="347" t="s">
        <v>6</v>
      </c>
      <c r="D149" s="347" t="s">
        <v>57</v>
      </c>
      <c r="E149" s="348">
        <v>38177</v>
      </c>
      <c r="F149" s="90" t="s">
        <v>3189</v>
      </c>
      <c r="G149" s="379">
        <v>3.15</v>
      </c>
      <c r="H149" s="379" t="s">
        <v>3199</v>
      </c>
      <c r="I149" s="343" t="str">
        <f t="shared" si="2"/>
        <v>Khá</v>
      </c>
    </row>
    <row r="150" spans="1:11" x14ac:dyDescent="0.25">
      <c r="A150" s="340">
        <v>140</v>
      </c>
      <c r="B150" s="347" t="s">
        <v>3200</v>
      </c>
      <c r="C150" s="347" t="s">
        <v>3201</v>
      </c>
      <c r="D150" s="347" t="s">
        <v>3202</v>
      </c>
      <c r="E150" s="348">
        <v>38250</v>
      </c>
      <c r="F150" s="90" t="s">
        <v>3189</v>
      </c>
      <c r="G150" s="379">
        <v>2.73</v>
      </c>
      <c r="H150" s="379">
        <v>85</v>
      </c>
      <c r="I150" s="343" t="str">
        <f t="shared" si="2"/>
        <v>Khá</v>
      </c>
    </row>
    <row r="151" spans="1:11" hidden="1" x14ac:dyDescent="0.25">
      <c r="A151" s="340">
        <v>141</v>
      </c>
      <c r="B151" s="347" t="s">
        <v>3203</v>
      </c>
      <c r="C151" s="347" t="s">
        <v>1258</v>
      </c>
      <c r="D151" s="347" t="s">
        <v>38</v>
      </c>
      <c r="E151" s="348">
        <v>38242</v>
      </c>
      <c r="F151" s="90" t="s">
        <v>3189</v>
      </c>
      <c r="G151" s="379">
        <v>3.48</v>
      </c>
      <c r="H151" s="379" t="s">
        <v>3058</v>
      </c>
      <c r="I151" s="343" t="str">
        <f t="shared" si="2"/>
        <v>Giỏi</v>
      </c>
    </row>
    <row r="152" spans="1:11" hidden="1" x14ac:dyDescent="0.25">
      <c r="A152" s="340">
        <v>142</v>
      </c>
      <c r="B152" s="347" t="s">
        <v>3204</v>
      </c>
      <c r="C152" s="347" t="s">
        <v>333</v>
      </c>
      <c r="D152" s="347" t="s">
        <v>9</v>
      </c>
      <c r="E152" s="348">
        <v>37987</v>
      </c>
      <c r="F152" s="90" t="s">
        <v>3205</v>
      </c>
      <c r="G152" s="379">
        <v>3.74</v>
      </c>
      <c r="H152" s="379">
        <v>90</v>
      </c>
      <c r="I152" s="343" t="str">
        <f t="shared" si="2"/>
        <v>Xuất sắc</v>
      </c>
    </row>
    <row r="153" spans="1:11" s="385" customFormat="1" x14ac:dyDescent="0.25">
      <c r="A153" s="340">
        <v>143</v>
      </c>
      <c r="B153" s="347" t="s">
        <v>3206</v>
      </c>
      <c r="C153" s="347" t="s">
        <v>3207</v>
      </c>
      <c r="D153" s="347" t="s">
        <v>3208</v>
      </c>
      <c r="E153" s="348">
        <v>37870</v>
      </c>
      <c r="F153" s="90" t="s">
        <v>3205</v>
      </c>
      <c r="G153" s="379">
        <v>3.26</v>
      </c>
      <c r="H153" s="379">
        <v>75</v>
      </c>
      <c r="I153" s="343" t="s">
        <v>43</v>
      </c>
      <c r="J153" s="385" t="s">
        <v>3360</v>
      </c>
      <c r="K153" s="385" t="s">
        <v>3361</v>
      </c>
    </row>
    <row r="154" spans="1:11" x14ac:dyDescent="0.25">
      <c r="A154" s="340">
        <v>144</v>
      </c>
      <c r="B154" s="347" t="s">
        <v>3209</v>
      </c>
      <c r="C154" s="347" t="s">
        <v>3210</v>
      </c>
      <c r="D154" s="347" t="s">
        <v>338</v>
      </c>
      <c r="E154" s="348">
        <v>38090</v>
      </c>
      <c r="F154" s="90" t="s">
        <v>3205</v>
      </c>
      <c r="G154" s="379">
        <v>2.91</v>
      </c>
      <c r="H154" s="379">
        <v>77</v>
      </c>
      <c r="I154" s="343" t="str">
        <f t="shared" si="2"/>
        <v>Khá</v>
      </c>
    </row>
    <row r="155" spans="1:11" x14ac:dyDescent="0.25">
      <c r="A155" s="340">
        <v>145</v>
      </c>
      <c r="B155" s="347" t="s">
        <v>3211</v>
      </c>
      <c r="C155" s="347" t="s">
        <v>2508</v>
      </c>
      <c r="D155" s="347" t="s">
        <v>53</v>
      </c>
      <c r="E155" s="348">
        <v>38079</v>
      </c>
      <c r="F155" s="90" t="s">
        <v>3205</v>
      </c>
      <c r="G155" s="379">
        <v>2.91</v>
      </c>
      <c r="H155" s="379">
        <v>77</v>
      </c>
      <c r="I155" s="343" t="str">
        <f t="shared" si="2"/>
        <v>Khá</v>
      </c>
    </row>
    <row r="156" spans="1:11" x14ac:dyDescent="0.25">
      <c r="A156" s="340">
        <v>146</v>
      </c>
      <c r="B156" s="347" t="s">
        <v>3212</v>
      </c>
      <c r="C156" s="347" t="s">
        <v>3213</v>
      </c>
      <c r="D156" s="347" t="s">
        <v>3017</v>
      </c>
      <c r="E156" s="348">
        <v>38188</v>
      </c>
      <c r="F156" s="90" t="s">
        <v>3205</v>
      </c>
      <c r="G156" s="379">
        <v>2.63</v>
      </c>
      <c r="H156" s="379">
        <v>74</v>
      </c>
      <c r="I156" s="343" t="str">
        <f t="shared" si="2"/>
        <v>Khá</v>
      </c>
    </row>
    <row r="157" spans="1:11" hidden="1" x14ac:dyDescent="0.25">
      <c r="A157" s="340">
        <v>147</v>
      </c>
      <c r="B157" s="347" t="s">
        <v>3214</v>
      </c>
      <c r="C157" s="347" t="s">
        <v>3215</v>
      </c>
      <c r="D157" s="347" t="s">
        <v>121</v>
      </c>
      <c r="E157" s="348">
        <v>38131</v>
      </c>
      <c r="F157" s="90" t="s">
        <v>3216</v>
      </c>
      <c r="G157" s="379">
        <v>3.39</v>
      </c>
      <c r="H157" s="379">
        <v>90</v>
      </c>
      <c r="I157" s="343" t="str">
        <f t="shared" si="2"/>
        <v>Giỏi</v>
      </c>
    </row>
    <row r="158" spans="1:11" x14ac:dyDescent="0.25">
      <c r="A158" s="340">
        <v>148</v>
      </c>
      <c r="B158" s="347" t="s">
        <v>3217</v>
      </c>
      <c r="C158" s="347" t="s">
        <v>3218</v>
      </c>
      <c r="D158" s="347" t="s">
        <v>121</v>
      </c>
      <c r="E158" s="348">
        <v>38185</v>
      </c>
      <c r="F158" s="90" t="s">
        <v>3216</v>
      </c>
      <c r="G158" s="379">
        <v>2.81</v>
      </c>
      <c r="H158" s="379">
        <v>80</v>
      </c>
      <c r="I158" s="343" t="str">
        <f t="shared" si="2"/>
        <v>Khá</v>
      </c>
    </row>
    <row r="159" spans="1:11" x14ac:dyDescent="0.25">
      <c r="A159" s="340">
        <v>149</v>
      </c>
      <c r="B159" s="347" t="s">
        <v>3219</v>
      </c>
      <c r="C159" s="347" t="s">
        <v>1050</v>
      </c>
      <c r="D159" s="347" t="s">
        <v>3220</v>
      </c>
      <c r="E159" s="348">
        <v>38010</v>
      </c>
      <c r="F159" s="347" t="s">
        <v>3216</v>
      </c>
      <c r="G159" s="379">
        <v>2.97</v>
      </c>
      <c r="H159" s="379">
        <v>97</v>
      </c>
      <c r="I159" s="343" t="str">
        <f t="shared" si="2"/>
        <v>Khá</v>
      </c>
    </row>
    <row r="160" spans="1:11" x14ac:dyDescent="0.25">
      <c r="A160" s="340">
        <v>150</v>
      </c>
      <c r="B160" s="347" t="s">
        <v>3221</v>
      </c>
      <c r="C160" s="347" t="s">
        <v>3222</v>
      </c>
      <c r="D160" s="347" t="s">
        <v>3223</v>
      </c>
      <c r="E160" s="348">
        <v>38327</v>
      </c>
      <c r="F160" s="347" t="s">
        <v>3216</v>
      </c>
      <c r="G160" s="379">
        <v>2.5499999999999998</v>
      </c>
      <c r="H160" s="379">
        <v>97</v>
      </c>
      <c r="I160" s="343" t="str">
        <f t="shared" si="2"/>
        <v>Khá</v>
      </c>
    </row>
    <row r="161" spans="1:9" x14ac:dyDescent="0.25">
      <c r="A161" s="340">
        <v>151</v>
      </c>
      <c r="B161" s="347" t="s">
        <v>3224</v>
      </c>
      <c r="C161" s="347" t="s">
        <v>3225</v>
      </c>
      <c r="D161" s="347" t="s">
        <v>3226</v>
      </c>
      <c r="E161" s="348">
        <v>38046</v>
      </c>
      <c r="F161" s="347" t="s">
        <v>3216</v>
      </c>
      <c r="G161" s="379">
        <v>3.09</v>
      </c>
      <c r="H161" s="379">
        <v>87</v>
      </c>
      <c r="I161" s="343" t="str">
        <f t="shared" si="2"/>
        <v>Khá</v>
      </c>
    </row>
    <row r="162" spans="1:9" x14ac:dyDescent="0.25">
      <c r="A162" s="340">
        <v>152</v>
      </c>
      <c r="B162" s="347" t="s">
        <v>3227</v>
      </c>
      <c r="C162" s="347" t="s">
        <v>3228</v>
      </c>
      <c r="D162" s="347" t="s">
        <v>96</v>
      </c>
      <c r="E162" s="348">
        <v>38042</v>
      </c>
      <c r="F162" s="347" t="s">
        <v>3216</v>
      </c>
      <c r="G162" s="379">
        <v>3.12</v>
      </c>
      <c r="H162" s="379">
        <v>90</v>
      </c>
      <c r="I162" s="343" t="str">
        <f t="shared" si="2"/>
        <v>Khá</v>
      </c>
    </row>
    <row r="163" spans="1:9" x14ac:dyDescent="0.25">
      <c r="A163" s="340">
        <v>153</v>
      </c>
      <c r="B163" s="347" t="s">
        <v>3229</v>
      </c>
      <c r="C163" s="347" t="s">
        <v>3230</v>
      </c>
      <c r="D163" s="347" t="s">
        <v>3231</v>
      </c>
      <c r="E163" s="348">
        <v>38001</v>
      </c>
      <c r="F163" s="347" t="s">
        <v>3216</v>
      </c>
      <c r="G163" s="379">
        <v>3.09</v>
      </c>
      <c r="H163" s="379">
        <v>80</v>
      </c>
      <c r="I163" s="343" t="str">
        <f t="shared" si="2"/>
        <v>Khá</v>
      </c>
    </row>
    <row r="164" spans="1:9" x14ac:dyDescent="0.25">
      <c r="A164" s="340">
        <v>154</v>
      </c>
      <c r="B164" s="347" t="s">
        <v>3232</v>
      </c>
      <c r="C164" s="347" t="s">
        <v>3233</v>
      </c>
      <c r="D164" s="347" t="s">
        <v>70</v>
      </c>
      <c r="E164" s="348">
        <v>38191</v>
      </c>
      <c r="F164" s="347" t="s">
        <v>3216</v>
      </c>
      <c r="G164" s="379">
        <v>2.97</v>
      </c>
      <c r="H164" s="379">
        <v>91</v>
      </c>
      <c r="I164" s="343" t="str">
        <f t="shared" si="2"/>
        <v>Khá</v>
      </c>
    </row>
    <row r="165" spans="1:9" x14ac:dyDescent="0.25">
      <c r="A165" s="340">
        <v>155</v>
      </c>
      <c r="B165" s="347" t="s">
        <v>3234</v>
      </c>
      <c r="C165" s="347" t="s">
        <v>1286</v>
      </c>
      <c r="D165" s="347" t="s">
        <v>9</v>
      </c>
      <c r="E165" s="348">
        <v>38458</v>
      </c>
      <c r="F165" s="347" t="s">
        <v>3235</v>
      </c>
      <c r="G165" s="379">
        <v>2.5</v>
      </c>
      <c r="H165" s="379">
        <v>76</v>
      </c>
      <c r="I165" s="343" t="str">
        <f t="shared" si="2"/>
        <v>Khá</v>
      </c>
    </row>
    <row r="166" spans="1:9" hidden="1" x14ac:dyDescent="0.25">
      <c r="A166" s="340">
        <v>156</v>
      </c>
      <c r="B166" s="347" t="s">
        <v>3236</v>
      </c>
      <c r="C166" s="347" t="s">
        <v>359</v>
      </c>
      <c r="D166" s="347" t="s">
        <v>39</v>
      </c>
      <c r="E166" s="348">
        <v>38646</v>
      </c>
      <c r="F166" s="347" t="s">
        <v>3235</v>
      </c>
      <c r="G166" s="379">
        <v>3.31</v>
      </c>
      <c r="H166" s="379">
        <v>90</v>
      </c>
      <c r="I166" s="343" t="str">
        <f t="shared" si="2"/>
        <v>Giỏi</v>
      </c>
    </row>
    <row r="167" spans="1:9" hidden="1" x14ac:dyDescent="0.25">
      <c r="A167" s="340">
        <v>157</v>
      </c>
      <c r="B167" s="347" t="s">
        <v>3237</v>
      </c>
      <c r="C167" s="347" t="s">
        <v>3102</v>
      </c>
      <c r="D167" s="347" t="s">
        <v>63</v>
      </c>
      <c r="E167" s="348">
        <v>38014</v>
      </c>
      <c r="F167" s="347" t="s">
        <v>3235</v>
      </c>
      <c r="G167" s="379">
        <v>3.91</v>
      </c>
      <c r="H167" s="379">
        <v>94.5</v>
      </c>
      <c r="I167" s="343" t="str">
        <f t="shared" si="2"/>
        <v>Xuất sắc</v>
      </c>
    </row>
    <row r="168" spans="1:9" x14ac:dyDescent="0.25">
      <c r="A168" s="340">
        <v>158</v>
      </c>
      <c r="B168" s="347" t="s">
        <v>3238</v>
      </c>
      <c r="C168" s="347" t="s">
        <v>1341</v>
      </c>
      <c r="D168" s="347" t="s">
        <v>65</v>
      </c>
      <c r="E168" s="348">
        <v>38600</v>
      </c>
      <c r="F168" s="347" t="s">
        <v>3235</v>
      </c>
      <c r="G168" s="379">
        <v>3.19</v>
      </c>
      <c r="H168" s="379">
        <v>86.5</v>
      </c>
      <c r="I168" s="343" t="str">
        <f t="shared" si="2"/>
        <v>Khá</v>
      </c>
    </row>
    <row r="169" spans="1:9" x14ac:dyDescent="0.25">
      <c r="A169" s="340">
        <v>159</v>
      </c>
      <c r="B169" s="347" t="s">
        <v>3239</v>
      </c>
      <c r="C169" s="347" t="s">
        <v>3240</v>
      </c>
      <c r="D169" s="347" t="s">
        <v>74</v>
      </c>
      <c r="E169" s="348">
        <v>38373</v>
      </c>
      <c r="F169" s="347" t="s">
        <v>3235</v>
      </c>
      <c r="G169" s="379">
        <v>2.88</v>
      </c>
      <c r="H169" s="379">
        <v>80</v>
      </c>
      <c r="I169" s="343" t="str">
        <f t="shared" si="2"/>
        <v>Khá</v>
      </c>
    </row>
    <row r="170" spans="1:9" x14ac:dyDescent="0.25">
      <c r="A170" s="340">
        <v>160</v>
      </c>
      <c r="B170" s="347" t="s">
        <v>3241</v>
      </c>
      <c r="C170" s="347" t="s">
        <v>3242</v>
      </c>
      <c r="D170" s="347" t="s">
        <v>29</v>
      </c>
      <c r="E170" s="348">
        <v>38568</v>
      </c>
      <c r="F170" s="347" t="s">
        <v>3235</v>
      </c>
      <c r="G170" s="379">
        <v>3.06</v>
      </c>
      <c r="H170" s="379">
        <v>82.5</v>
      </c>
      <c r="I170" s="343" t="str">
        <f t="shared" si="2"/>
        <v>Khá</v>
      </c>
    </row>
    <row r="171" spans="1:9" x14ac:dyDescent="0.25">
      <c r="A171" s="340">
        <v>161</v>
      </c>
      <c r="B171" s="347" t="s">
        <v>3243</v>
      </c>
      <c r="C171" s="347" t="s">
        <v>17</v>
      </c>
      <c r="D171" s="347" t="s">
        <v>29</v>
      </c>
      <c r="E171" s="348">
        <v>38637</v>
      </c>
      <c r="F171" s="347" t="s">
        <v>3235</v>
      </c>
      <c r="G171" s="379">
        <v>3.09</v>
      </c>
      <c r="H171" s="379">
        <v>85</v>
      </c>
      <c r="I171" s="343" t="str">
        <f t="shared" si="2"/>
        <v>Khá</v>
      </c>
    </row>
    <row r="172" spans="1:9" x14ac:dyDescent="0.25">
      <c r="A172" s="340">
        <v>162</v>
      </c>
      <c r="B172" s="347" t="s">
        <v>3244</v>
      </c>
      <c r="C172" s="347" t="s">
        <v>13</v>
      </c>
      <c r="D172" s="347" t="s">
        <v>269</v>
      </c>
      <c r="E172" s="348">
        <v>38690</v>
      </c>
      <c r="F172" s="347" t="s">
        <v>3235</v>
      </c>
      <c r="G172" s="379">
        <v>3.09</v>
      </c>
      <c r="H172" s="379">
        <v>82</v>
      </c>
      <c r="I172" s="343" t="str">
        <f t="shared" si="2"/>
        <v>Khá</v>
      </c>
    </row>
    <row r="173" spans="1:9" hidden="1" x14ac:dyDescent="0.25">
      <c r="A173" s="340">
        <v>163</v>
      </c>
      <c r="B173" s="347" t="s">
        <v>3245</v>
      </c>
      <c r="C173" s="347" t="s">
        <v>3106</v>
      </c>
      <c r="D173" s="347" t="s">
        <v>247</v>
      </c>
      <c r="E173" s="348">
        <v>38629</v>
      </c>
      <c r="F173" s="347" t="s">
        <v>3235</v>
      </c>
      <c r="G173" s="123">
        <v>3.28</v>
      </c>
      <c r="H173" s="123">
        <v>95.5</v>
      </c>
      <c r="I173" s="343" t="str">
        <f t="shared" si="2"/>
        <v>Giỏi</v>
      </c>
    </row>
    <row r="174" spans="1:9" hidden="1" x14ac:dyDescent="0.25">
      <c r="A174" s="340">
        <v>164</v>
      </c>
      <c r="B174" s="347" t="s">
        <v>3246</v>
      </c>
      <c r="C174" s="347" t="s">
        <v>3247</v>
      </c>
      <c r="D174" s="347" t="s">
        <v>49</v>
      </c>
      <c r="E174" s="348">
        <v>38472</v>
      </c>
      <c r="F174" s="347" t="s">
        <v>3235</v>
      </c>
      <c r="G174" s="123">
        <v>3.25</v>
      </c>
      <c r="H174" s="123">
        <v>88.5</v>
      </c>
      <c r="I174" s="343" t="str">
        <f t="shared" si="2"/>
        <v>Giỏi</v>
      </c>
    </row>
    <row r="175" spans="1:9" hidden="1" x14ac:dyDescent="0.25">
      <c r="A175" s="340">
        <v>165</v>
      </c>
      <c r="B175" s="347" t="s">
        <v>3248</v>
      </c>
      <c r="C175" s="347" t="s">
        <v>44</v>
      </c>
      <c r="D175" s="347" t="s">
        <v>22</v>
      </c>
      <c r="E175" s="348">
        <v>38608</v>
      </c>
      <c r="F175" s="347" t="s">
        <v>3235</v>
      </c>
      <c r="G175" s="123">
        <v>3.53</v>
      </c>
      <c r="H175" s="123">
        <v>92</v>
      </c>
      <c r="I175" s="343" t="str">
        <f t="shared" si="2"/>
        <v>Giỏi</v>
      </c>
    </row>
    <row r="176" spans="1:9" hidden="1" x14ac:dyDescent="0.25">
      <c r="A176" s="340">
        <v>166</v>
      </c>
      <c r="B176" s="347" t="s">
        <v>3249</v>
      </c>
      <c r="C176" s="347" t="s">
        <v>155</v>
      </c>
      <c r="D176" s="347" t="s">
        <v>32</v>
      </c>
      <c r="E176" s="348">
        <v>38620</v>
      </c>
      <c r="F176" s="347" t="s">
        <v>3235</v>
      </c>
      <c r="G176" s="123">
        <v>3.44</v>
      </c>
      <c r="H176" s="123">
        <v>91.5</v>
      </c>
      <c r="I176" s="343" t="str">
        <f t="shared" si="2"/>
        <v>Giỏi</v>
      </c>
    </row>
    <row r="177" spans="1:9" x14ac:dyDescent="0.25">
      <c r="A177" s="340">
        <v>167</v>
      </c>
      <c r="B177" s="347" t="s">
        <v>3250</v>
      </c>
      <c r="C177" s="347" t="s">
        <v>144</v>
      </c>
      <c r="D177" s="347" t="s">
        <v>3251</v>
      </c>
      <c r="E177" s="348">
        <v>38372</v>
      </c>
      <c r="F177" s="347" t="s">
        <v>3235</v>
      </c>
      <c r="G177" s="123">
        <v>2.7</v>
      </c>
      <c r="H177" s="123">
        <v>89.5</v>
      </c>
      <c r="I177" s="343" t="str">
        <f t="shared" si="2"/>
        <v>Khá</v>
      </c>
    </row>
    <row r="178" spans="1:9" hidden="1" x14ac:dyDescent="0.25">
      <c r="A178" s="340">
        <v>168</v>
      </c>
      <c r="B178" s="347" t="s">
        <v>3252</v>
      </c>
      <c r="C178" s="347" t="s">
        <v>68</v>
      </c>
      <c r="D178" s="347" t="s">
        <v>72</v>
      </c>
      <c r="E178" s="348">
        <v>38549</v>
      </c>
      <c r="F178" s="347" t="s">
        <v>3235</v>
      </c>
      <c r="G178" s="123">
        <v>3.27</v>
      </c>
      <c r="H178" s="123">
        <v>91</v>
      </c>
      <c r="I178" s="343" t="str">
        <f t="shared" si="2"/>
        <v>Giỏi</v>
      </c>
    </row>
    <row r="179" spans="1:9" x14ac:dyDescent="0.25">
      <c r="A179" s="340">
        <v>169</v>
      </c>
      <c r="B179" s="347" t="s">
        <v>3253</v>
      </c>
      <c r="C179" s="347" t="s">
        <v>437</v>
      </c>
      <c r="D179" s="347" t="s">
        <v>19</v>
      </c>
      <c r="E179" s="348">
        <v>38626</v>
      </c>
      <c r="F179" s="347" t="s">
        <v>3235</v>
      </c>
      <c r="G179" s="123">
        <v>2.69</v>
      </c>
      <c r="H179" s="123">
        <v>76</v>
      </c>
      <c r="I179" s="343" t="str">
        <f t="shared" si="2"/>
        <v>Khá</v>
      </c>
    </row>
    <row r="180" spans="1:9" x14ac:dyDescent="0.25">
      <c r="A180" s="340">
        <v>170</v>
      </c>
      <c r="B180" s="347" t="s">
        <v>3254</v>
      </c>
      <c r="C180" s="347" t="s">
        <v>215</v>
      </c>
      <c r="D180" s="347" t="s">
        <v>19</v>
      </c>
      <c r="E180" s="348">
        <v>38439</v>
      </c>
      <c r="F180" s="347" t="s">
        <v>3235</v>
      </c>
      <c r="G180" s="123">
        <v>2.84</v>
      </c>
      <c r="H180" s="123">
        <v>85</v>
      </c>
      <c r="I180" s="343" t="str">
        <f t="shared" si="2"/>
        <v>Khá</v>
      </c>
    </row>
    <row r="181" spans="1:9" hidden="1" x14ac:dyDescent="0.25">
      <c r="A181" s="340">
        <v>171</v>
      </c>
      <c r="B181" s="349" t="s">
        <v>3255</v>
      </c>
      <c r="C181" s="349" t="s">
        <v>3256</v>
      </c>
      <c r="D181" s="349" t="s">
        <v>394</v>
      </c>
      <c r="E181" s="348">
        <v>38036</v>
      </c>
      <c r="F181" s="347" t="s">
        <v>3235</v>
      </c>
      <c r="G181" s="123">
        <v>3.81</v>
      </c>
      <c r="H181" s="123">
        <v>94.5</v>
      </c>
      <c r="I181" s="343" t="str">
        <f t="shared" si="2"/>
        <v>Xuất sắc</v>
      </c>
    </row>
    <row r="182" spans="1:9" x14ac:dyDescent="0.25">
      <c r="A182" s="340">
        <v>172</v>
      </c>
      <c r="B182" s="347" t="s">
        <v>3257</v>
      </c>
      <c r="C182" s="347" t="s">
        <v>279</v>
      </c>
      <c r="D182" s="347" t="s">
        <v>3064</v>
      </c>
      <c r="E182" s="348">
        <v>38660</v>
      </c>
      <c r="F182" s="347" t="s">
        <v>3235</v>
      </c>
      <c r="G182" s="123">
        <v>2.75</v>
      </c>
      <c r="H182" s="123">
        <v>80.5</v>
      </c>
      <c r="I182" s="343" t="str">
        <f t="shared" si="2"/>
        <v>Khá</v>
      </c>
    </row>
    <row r="183" spans="1:9" hidden="1" x14ac:dyDescent="0.25">
      <c r="A183" s="340">
        <v>173</v>
      </c>
      <c r="B183" s="347" t="s">
        <v>3258</v>
      </c>
      <c r="C183" s="347" t="s">
        <v>44</v>
      </c>
      <c r="D183" s="347" t="s">
        <v>70</v>
      </c>
      <c r="E183" s="348">
        <v>38555</v>
      </c>
      <c r="F183" s="347" t="s">
        <v>3235</v>
      </c>
      <c r="G183" s="123">
        <v>3.41</v>
      </c>
      <c r="H183" s="123">
        <v>92</v>
      </c>
      <c r="I183" s="343" t="str">
        <f t="shared" si="2"/>
        <v>Giỏi</v>
      </c>
    </row>
    <row r="184" spans="1:9" x14ac:dyDescent="0.25">
      <c r="A184" s="340">
        <v>174</v>
      </c>
      <c r="B184" s="347" t="s">
        <v>3259</v>
      </c>
      <c r="C184" s="347" t="s">
        <v>3260</v>
      </c>
      <c r="D184" s="347" t="s">
        <v>16</v>
      </c>
      <c r="E184" s="348">
        <v>38540</v>
      </c>
      <c r="F184" s="347" t="s">
        <v>3235</v>
      </c>
      <c r="G184" s="123">
        <v>2.59</v>
      </c>
      <c r="H184" s="123">
        <v>85</v>
      </c>
      <c r="I184" s="343" t="str">
        <f t="shared" si="2"/>
        <v>Khá</v>
      </c>
    </row>
    <row r="185" spans="1:9" x14ac:dyDescent="0.25">
      <c r="A185" s="340">
        <v>175</v>
      </c>
      <c r="B185" s="347" t="s">
        <v>3261</v>
      </c>
      <c r="C185" s="347" t="s">
        <v>6</v>
      </c>
      <c r="D185" s="347" t="s">
        <v>38</v>
      </c>
      <c r="E185" s="348">
        <v>38571</v>
      </c>
      <c r="F185" s="347" t="s">
        <v>3235</v>
      </c>
      <c r="G185" s="123">
        <v>3.13</v>
      </c>
      <c r="H185" s="123">
        <v>88</v>
      </c>
      <c r="I185" s="343" t="str">
        <f t="shared" si="2"/>
        <v>Khá</v>
      </c>
    </row>
    <row r="186" spans="1:9" x14ac:dyDescent="0.25">
      <c r="A186" s="340">
        <v>176</v>
      </c>
      <c r="B186" s="347" t="s">
        <v>3262</v>
      </c>
      <c r="C186" s="347" t="s">
        <v>6</v>
      </c>
      <c r="D186" s="347" t="s">
        <v>38</v>
      </c>
      <c r="E186" s="348">
        <v>38505</v>
      </c>
      <c r="F186" s="347" t="s">
        <v>3235</v>
      </c>
      <c r="G186" s="123">
        <v>2.97</v>
      </c>
      <c r="H186" s="123">
        <v>77</v>
      </c>
      <c r="I186" s="343" t="str">
        <f t="shared" si="2"/>
        <v>Khá</v>
      </c>
    </row>
    <row r="187" spans="1:9" x14ac:dyDescent="0.25">
      <c r="A187" s="340">
        <v>177</v>
      </c>
      <c r="B187" s="347" t="s">
        <v>3263</v>
      </c>
      <c r="C187" s="347" t="s">
        <v>1183</v>
      </c>
      <c r="D187" s="347" t="s">
        <v>45</v>
      </c>
      <c r="E187" s="348">
        <v>38413</v>
      </c>
      <c r="F187" s="347" t="s">
        <v>3235</v>
      </c>
      <c r="G187" s="123">
        <v>2.56</v>
      </c>
      <c r="H187" s="123">
        <v>80</v>
      </c>
      <c r="I187" s="343" t="str">
        <f t="shared" si="2"/>
        <v>Khá</v>
      </c>
    </row>
    <row r="188" spans="1:9" hidden="1" x14ac:dyDescent="0.25">
      <c r="A188" s="340">
        <v>178</v>
      </c>
      <c r="B188" s="347" t="s">
        <v>3264</v>
      </c>
      <c r="C188" s="347" t="s">
        <v>272</v>
      </c>
      <c r="D188" s="347" t="s">
        <v>9</v>
      </c>
      <c r="E188" s="348">
        <v>38375</v>
      </c>
      <c r="F188" s="347" t="s">
        <v>3265</v>
      </c>
      <c r="G188" s="123">
        <v>3.22</v>
      </c>
      <c r="H188" s="123">
        <v>90.5</v>
      </c>
      <c r="I188" s="343" t="str">
        <f t="shared" si="2"/>
        <v>Giỏi</v>
      </c>
    </row>
    <row r="189" spans="1:9" x14ac:dyDescent="0.25">
      <c r="A189" s="340">
        <v>179</v>
      </c>
      <c r="B189" s="347" t="s">
        <v>3266</v>
      </c>
      <c r="C189" s="347" t="s">
        <v>3267</v>
      </c>
      <c r="D189" s="347" t="s">
        <v>9</v>
      </c>
      <c r="E189" s="348">
        <v>38672</v>
      </c>
      <c r="F189" s="347" t="s">
        <v>3265</v>
      </c>
      <c r="G189" s="123">
        <v>3.09</v>
      </c>
      <c r="H189" s="123">
        <v>78</v>
      </c>
      <c r="I189" s="343" t="str">
        <f t="shared" si="2"/>
        <v>Khá</v>
      </c>
    </row>
    <row r="190" spans="1:9" hidden="1" x14ac:dyDescent="0.25">
      <c r="A190" s="340">
        <v>180</v>
      </c>
      <c r="B190" s="347" t="s">
        <v>3268</v>
      </c>
      <c r="C190" s="347" t="s">
        <v>3269</v>
      </c>
      <c r="D190" s="347" t="s">
        <v>3270</v>
      </c>
      <c r="E190" s="348">
        <v>38492</v>
      </c>
      <c r="F190" s="347" t="s">
        <v>3265</v>
      </c>
      <c r="G190" s="123">
        <v>3.59</v>
      </c>
      <c r="H190" s="123">
        <v>90</v>
      </c>
      <c r="I190" s="343" t="str">
        <f t="shared" si="2"/>
        <v>Giỏi</v>
      </c>
    </row>
    <row r="191" spans="1:9" hidden="1" x14ac:dyDescent="0.25">
      <c r="A191" s="340">
        <v>181</v>
      </c>
      <c r="B191" s="347" t="s">
        <v>3271</v>
      </c>
      <c r="C191" s="347" t="s">
        <v>3272</v>
      </c>
      <c r="D191" s="347" t="s">
        <v>290</v>
      </c>
      <c r="E191" s="348">
        <v>38563</v>
      </c>
      <c r="F191" s="347" t="s">
        <v>3265</v>
      </c>
      <c r="G191" s="123">
        <v>3.28</v>
      </c>
      <c r="H191" s="123">
        <v>94</v>
      </c>
      <c r="I191" s="343" t="str">
        <f t="shared" si="2"/>
        <v>Giỏi</v>
      </c>
    </row>
    <row r="192" spans="1:9" hidden="1" x14ac:dyDescent="0.25">
      <c r="A192" s="340">
        <v>182</v>
      </c>
      <c r="B192" s="347" t="s">
        <v>3273</v>
      </c>
      <c r="C192" s="347" t="s">
        <v>3274</v>
      </c>
      <c r="D192" s="347" t="s">
        <v>121</v>
      </c>
      <c r="E192" s="348">
        <v>38524</v>
      </c>
      <c r="F192" s="347" t="s">
        <v>3265</v>
      </c>
      <c r="G192" s="123">
        <v>3.47</v>
      </c>
      <c r="H192" s="123">
        <v>94</v>
      </c>
      <c r="I192" s="343" t="str">
        <f t="shared" si="2"/>
        <v>Giỏi</v>
      </c>
    </row>
    <row r="193" spans="1:9" x14ac:dyDescent="0.25">
      <c r="A193" s="340">
        <v>183</v>
      </c>
      <c r="B193" s="347" t="s">
        <v>3275</v>
      </c>
      <c r="C193" s="347" t="s">
        <v>696</v>
      </c>
      <c r="D193" s="347" t="s">
        <v>65</v>
      </c>
      <c r="E193" s="348">
        <v>38578</v>
      </c>
      <c r="F193" s="347" t="s">
        <v>3265</v>
      </c>
      <c r="G193" s="123">
        <v>2.69</v>
      </c>
      <c r="H193" s="123">
        <v>78</v>
      </c>
      <c r="I193" s="343" t="str">
        <f t="shared" si="2"/>
        <v>Khá</v>
      </c>
    </row>
    <row r="194" spans="1:9" x14ac:dyDescent="0.25">
      <c r="A194" s="340">
        <v>184</v>
      </c>
      <c r="B194" s="347" t="s">
        <v>3276</v>
      </c>
      <c r="C194" s="347" t="s">
        <v>160</v>
      </c>
      <c r="D194" s="347" t="s">
        <v>20</v>
      </c>
      <c r="E194" s="348">
        <v>38617</v>
      </c>
      <c r="F194" s="347" t="s">
        <v>3265</v>
      </c>
      <c r="G194" s="123">
        <v>2.56</v>
      </c>
      <c r="H194" s="123">
        <v>82</v>
      </c>
      <c r="I194" s="343" t="str">
        <f t="shared" si="2"/>
        <v>Khá</v>
      </c>
    </row>
    <row r="195" spans="1:9" hidden="1" x14ac:dyDescent="0.25">
      <c r="A195" s="340">
        <v>185</v>
      </c>
      <c r="B195" s="347" t="s">
        <v>3277</v>
      </c>
      <c r="C195" s="347" t="s">
        <v>44</v>
      </c>
      <c r="D195" s="347" t="s">
        <v>8</v>
      </c>
      <c r="E195" s="348">
        <v>38651</v>
      </c>
      <c r="F195" s="347" t="s">
        <v>3265</v>
      </c>
      <c r="G195" s="123">
        <v>3.53</v>
      </c>
      <c r="H195" s="123">
        <v>90</v>
      </c>
      <c r="I195" s="343" t="str">
        <f t="shared" si="2"/>
        <v>Giỏi</v>
      </c>
    </row>
    <row r="196" spans="1:9" hidden="1" x14ac:dyDescent="0.25">
      <c r="A196" s="340">
        <v>186</v>
      </c>
      <c r="B196" s="347" t="s">
        <v>3278</v>
      </c>
      <c r="C196" s="347" t="s">
        <v>3279</v>
      </c>
      <c r="D196" s="347" t="s">
        <v>31</v>
      </c>
      <c r="E196" s="348">
        <v>38653</v>
      </c>
      <c r="F196" s="347" t="s">
        <v>3265</v>
      </c>
      <c r="G196" s="123">
        <v>3.28</v>
      </c>
      <c r="H196" s="123">
        <v>90</v>
      </c>
      <c r="I196" s="343" t="str">
        <f t="shared" si="2"/>
        <v>Giỏi</v>
      </c>
    </row>
    <row r="197" spans="1:9" hidden="1" x14ac:dyDescent="0.25">
      <c r="A197" s="340">
        <v>187</v>
      </c>
      <c r="B197" s="352" t="s">
        <v>3280</v>
      </c>
      <c r="C197" s="352" t="s">
        <v>2525</v>
      </c>
      <c r="D197" s="352" t="s">
        <v>31</v>
      </c>
      <c r="E197" s="348">
        <v>38470</v>
      </c>
      <c r="F197" s="352" t="s">
        <v>3265</v>
      </c>
      <c r="G197" s="232">
        <v>3.38</v>
      </c>
      <c r="H197" s="123">
        <v>90</v>
      </c>
      <c r="I197" s="343" t="str">
        <f t="shared" si="2"/>
        <v>Giỏi</v>
      </c>
    </row>
    <row r="198" spans="1:9" hidden="1" x14ac:dyDescent="0.25">
      <c r="A198" s="340">
        <v>188</v>
      </c>
      <c r="B198" s="347" t="s">
        <v>3281</v>
      </c>
      <c r="C198" s="347" t="s">
        <v>3282</v>
      </c>
      <c r="D198" s="347" t="s">
        <v>12</v>
      </c>
      <c r="E198" s="348">
        <v>38241</v>
      </c>
      <c r="F198" s="347" t="s">
        <v>3265</v>
      </c>
      <c r="G198" s="123">
        <v>3.53</v>
      </c>
      <c r="H198" s="123">
        <v>96.5</v>
      </c>
      <c r="I198" s="343" t="str">
        <f t="shared" si="2"/>
        <v>Giỏi</v>
      </c>
    </row>
    <row r="199" spans="1:9" hidden="1" x14ac:dyDescent="0.25">
      <c r="A199" s="340">
        <v>189</v>
      </c>
      <c r="B199" s="347" t="s">
        <v>3283</v>
      </c>
      <c r="C199" s="347" t="s">
        <v>264</v>
      </c>
      <c r="D199" s="347" t="s">
        <v>28</v>
      </c>
      <c r="E199" s="348">
        <v>38661</v>
      </c>
      <c r="F199" s="347" t="s">
        <v>3265</v>
      </c>
      <c r="G199" s="123">
        <v>3.81</v>
      </c>
      <c r="H199" s="123">
        <v>91.5</v>
      </c>
      <c r="I199" s="343" t="str">
        <f t="shared" si="2"/>
        <v>Xuất sắc</v>
      </c>
    </row>
    <row r="200" spans="1:9" x14ac:dyDescent="0.25">
      <c r="A200" s="340">
        <v>190</v>
      </c>
      <c r="B200" s="353" t="s">
        <v>3284</v>
      </c>
      <c r="C200" s="354" t="s">
        <v>3285</v>
      </c>
      <c r="D200" s="392" t="s">
        <v>28</v>
      </c>
      <c r="E200" s="348">
        <v>38520</v>
      </c>
      <c r="F200" s="392" t="s">
        <v>3265</v>
      </c>
      <c r="G200" s="344">
        <v>2.88</v>
      </c>
      <c r="H200" s="344">
        <v>80.5</v>
      </c>
      <c r="I200" s="343" t="str">
        <f t="shared" si="2"/>
        <v>Khá</v>
      </c>
    </row>
    <row r="201" spans="1:9" hidden="1" x14ac:dyDescent="0.25">
      <c r="A201" s="340">
        <v>191</v>
      </c>
      <c r="B201" s="353" t="s">
        <v>3286</v>
      </c>
      <c r="C201" s="354" t="s">
        <v>117</v>
      </c>
      <c r="D201" s="392" t="s">
        <v>25</v>
      </c>
      <c r="E201" s="348">
        <v>38629</v>
      </c>
      <c r="F201" s="392" t="s">
        <v>3265</v>
      </c>
      <c r="G201" s="344">
        <v>3.34</v>
      </c>
      <c r="H201" s="344">
        <v>87.5</v>
      </c>
      <c r="I201" s="343" t="str">
        <f t="shared" si="2"/>
        <v>Giỏi</v>
      </c>
    </row>
    <row r="202" spans="1:9" x14ac:dyDescent="0.25">
      <c r="A202" s="340">
        <v>192</v>
      </c>
      <c r="B202" s="353" t="s">
        <v>3287</v>
      </c>
      <c r="C202" s="354" t="s">
        <v>80</v>
      </c>
      <c r="D202" s="392" t="s">
        <v>72</v>
      </c>
      <c r="E202" s="348">
        <v>38402</v>
      </c>
      <c r="F202" s="392" t="s">
        <v>3265</v>
      </c>
      <c r="G202" s="344">
        <v>2.78</v>
      </c>
      <c r="H202" s="344">
        <v>82.5</v>
      </c>
      <c r="I202" s="343" t="str">
        <f t="shared" si="2"/>
        <v>Khá</v>
      </c>
    </row>
    <row r="203" spans="1:9" x14ac:dyDescent="0.25">
      <c r="A203" s="340">
        <v>193</v>
      </c>
      <c r="B203" s="355" t="s">
        <v>3288</v>
      </c>
      <c r="C203" s="354" t="s">
        <v>3289</v>
      </c>
      <c r="D203" s="392" t="s">
        <v>271</v>
      </c>
      <c r="E203" s="348">
        <v>38445</v>
      </c>
      <c r="F203" s="392" t="s">
        <v>3265</v>
      </c>
      <c r="G203" s="344">
        <v>3</v>
      </c>
      <c r="H203" s="344">
        <v>80.5</v>
      </c>
      <c r="I203" s="343" t="str">
        <f t="shared" si="2"/>
        <v>Khá</v>
      </c>
    </row>
    <row r="204" spans="1:9" x14ac:dyDescent="0.25">
      <c r="A204" s="340">
        <v>194</v>
      </c>
      <c r="B204" s="353" t="s">
        <v>3290</v>
      </c>
      <c r="C204" s="354" t="s">
        <v>130</v>
      </c>
      <c r="D204" s="392" t="s">
        <v>111</v>
      </c>
      <c r="E204" s="348">
        <v>38476</v>
      </c>
      <c r="F204" s="392" t="s">
        <v>3265</v>
      </c>
      <c r="G204" s="344">
        <v>2.78</v>
      </c>
      <c r="H204" s="344">
        <v>80</v>
      </c>
      <c r="I204" s="343" t="str">
        <f t="shared" ref="I204:I240" si="3">IF(G204&lt;1,"kém",IF(G204&lt;2,"yếu",IF(G204&lt;2.5,"TB",IF(G204&lt;3.2,"Khá",IF(G204&lt;3.6,"Giỏi","Xuất sắc")))))</f>
        <v>Khá</v>
      </c>
    </row>
    <row r="205" spans="1:9" x14ac:dyDescent="0.25">
      <c r="A205" s="340">
        <v>195</v>
      </c>
      <c r="B205" s="353" t="s">
        <v>3291</v>
      </c>
      <c r="C205" s="354" t="s">
        <v>2213</v>
      </c>
      <c r="D205" s="392" t="s">
        <v>38</v>
      </c>
      <c r="E205" s="348">
        <v>38659</v>
      </c>
      <c r="F205" s="392" t="s">
        <v>3265</v>
      </c>
      <c r="G205" s="344">
        <v>3.06</v>
      </c>
      <c r="H205" s="344">
        <v>83</v>
      </c>
      <c r="I205" s="343" t="str">
        <f t="shared" si="3"/>
        <v>Khá</v>
      </c>
    </row>
    <row r="206" spans="1:9" x14ac:dyDescent="0.25">
      <c r="A206" s="340">
        <v>196</v>
      </c>
      <c r="B206" s="353" t="s">
        <v>3292</v>
      </c>
      <c r="C206" s="354" t="s">
        <v>3293</v>
      </c>
      <c r="D206" s="392" t="s">
        <v>9</v>
      </c>
      <c r="E206" s="348">
        <v>38565</v>
      </c>
      <c r="F206" s="392" t="s">
        <v>3294</v>
      </c>
      <c r="G206" s="344">
        <v>3.09</v>
      </c>
      <c r="H206" s="344">
        <v>87</v>
      </c>
      <c r="I206" s="343" t="str">
        <f t="shared" si="3"/>
        <v>Khá</v>
      </c>
    </row>
    <row r="207" spans="1:9" x14ac:dyDescent="0.25">
      <c r="A207" s="340">
        <v>197</v>
      </c>
      <c r="B207" s="353" t="s">
        <v>3295</v>
      </c>
      <c r="C207" s="354" t="s">
        <v>3296</v>
      </c>
      <c r="D207" s="392" t="s">
        <v>9</v>
      </c>
      <c r="E207" s="348">
        <v>38692</v>
      </c>
      <c r="F207" s="392" t="s">
        <v>3294</v>
      </c>
      <c r="G207" s="344">
        <v>2.5</v>
      </c>
      <c r="H207" s="344">
        <v>86</v>
      </c>
      <c r="I207" s="343" t="str">
        <f t="shared" si="3"/>
        <v>Khá</v>
      </c>
    </row>
    <row r="208" spans="1:9" hidden="1" x14ac:dyDescent="0.25">
      <c r="A208" s="340">
        <v>198</v>
      </c>
      <c r="B208" s="353" t="s">
        <v>3297</v>
      </c>
      <c r="C208" s="354" t="s">
        <v>1513</v>
      </c>
      <c r="D208" s="392" t="s">
        <v>51</v>
      </c>
      <c r="E208" s="348">
        <v>37869</v>
      </c>
      <c r="F208" s="392" t="s">
        <v>3294</v>
      </c>
      <c r="G208" s="344">
        <v>3.75</v>
      </c>
      <c r="H208" s="344">
        <v>90</v>
      </c>
      <c r="I208" s="343" t="str">
        <f t="shared" si="3"/>
        <v>Xuất sắc</v>
      </c>
    </row>
    <row r="209" spans="1:10" hidden="1" x14ac:dyDescent="0.25">
      <c r="A209" s="340">
        <v>199</v>
      </c>
      <c r="B209" s="353" t="s">
        <v>3298</v>
      </c>
      <c r="C209" s="354" t="s">
        <v>187</v>
      </c>
      <c r="D209" s="392" t="s">
        <v>29</v>
      </c>
      <c r="E209" s="348">
        <v>38570</v>
      </c>
      <c r="F209" s="392" t="s">
        <v>3294</v>
      </c>
      <c r="G209" s="344">
        <v>3.38</v>
      </c>
      <c r="H209" s="344">
        <v>96</v>
      </c>
      <c r="I209" s="343" t="str">
        <f t="shared" si="3"/>
        <v>Giỏi</v>
      </c>
    </row>
    <row r="210" spans="1:10" hidden="1" x14ac:dyDescent="0.25">
      <c r="A210" s="340">
        <v>200</v>
      </c>
      <c r="B210" s="353" t="s">
        <v>3299</v>
      </c>
      <c r="C210" s="354" t="s">
        <v>21</v>
      </c>
      <c r="D210" s="392" t="s">
        <v>31</v>
      </c>
      <c r="E210" s="348">
        <v>38595</v>
      </c>
      <c r="F210" s="392" t="s">
        <v>3294</v>
      </c>
      <c r="G210" s="344">
        <v>3.31</v>
      </c>
      <c r="H210" s="344">
        <v>85</v>
      </c>
      <c r="I210" s="343" t="str">
        <f t="shared" si="3"/>
        <v>Giỏi</v>
      </c>
    </row>
    <row r="211" spans="1:10" hidden="1" x14ac:dyDescent="0.25">
      <c r="A211" s="340">
        <v>201</v>
      </c>
      <c r="B211" s="353" t="s">
        <v>3300</v>
      </c>
      <c r="C211" s="354" t="s">
        <v>35</v>
      </c>
      <c r="D211" s="392" t="s">
        <v>53</v>
      </c>
      <c r="E211" s="348">
        <v>38630</v>
      </c>
      <c r="F211" s="392" t="s">
        <v>3294</v>
      </c>
      <c r="G211" s="344">
        <v>3.28</v>
      </c>
      <c r="H211" s="344">
        <v>92</v>
      </c>
      <c r="I211" s="343" t="str">
        <f t="shared" si="3"/>
        <v>Giỏi</v>
      </c>
    </row>
    <row r="212" spans="1:10" hidden="1" x14ac:dyDescent="0.25">
      <c r="A212" s="340">
        <v>202</v>
      </c>
      <c r="B212" s="353" t="s">
        <v>3301</v>
      </c>
      <c r="C212" s="354" t="s">
        <v>1002</v>
      </c>
      <c r="D212" s="392" t="s">
        <v>1257</v>
      </c>
      <c r="E212" s="348">
        <v>38036</v>
      </c>
      <c r="F212" s="392" t="s">
        <v>3294</v>
      </c>
      <c r="G212" s="344">
        <v>3.54</v>
      </c>
      <c r="H212" s="344">
        <v>92</v>
      </c>
      <c r="I212" s="343" t="str">
        <f t="shared" si="3"/>
        <v>Giỏi</v>
      </c>
    </row>
    <row r="213" spans="1:10" x14ac:dyDescent="0.25">
      <c r="A213" s="340">
        <v>203</v>
      </c>
      <c r="B213" s="353" t="s">
        <v>3302</v>
      </c>
      <c r="C213" s="354" t="s">
        <v>3303</v>
      </c>
      <c r="D213" s="392" t="s">
        <v>413</v>
      </c>
      <c r="E213" s="348">
        <v>38492</v>
      </c>
      <c r="F213" s="392" t="s">
        <v>3294</v>
      </c>
      <c r="G213" s="344">
        <v>2.63</v>
      </c>
      <c r="H213" s="344">
        <v>89</v>
      </c>
      <c r="I213" s="343" t="str">
        <f t="shared" si="3"/>
        <v>Khá</v>
      </c>
    </row>
    <row r="214" spans="1:10" x14ac:dyDescent="0.25">
      <c r="A214" s="340">
        <v>204</v>
      </c>
      <c r="B214" s="353" t="s">
        <v>3304</v>
      </c>
      <c r="C214" s="354" t="s">
        <v>336</v>
      </c>
      <c r="D214" s="392" t="s">
        <v>19</v>
      </c>
      <c r="E214" s="348">
        <v>38527</v>
      </c>
      <c r="F214" s="392" t="s">
        <v>3294</v>
      </c>
      <c r="G214" s="344">
        <v>3</v>
      </c>
      <c r="H214" s="344">
        <v>90</v>
      </c>
      <c r="I214" s="343" t="str">
        <f t="shared" si="3"/>
        <v>Khá</v>
      </c>
    </row>
    <row r="215" spans="1:10" hidden="1" x14ac:dyDescent="0.25">
      <c r="A215" s="340">
        <v>205</v>
      </c>
      <c r="B215" s="353" t="s">
        <v>3305</v>
      </c>
      <c r="C215" s="354" t="s">
        <v>3306</v>
      </c>
      <c r="D215" s="392" t="s">
        <v>62</v>
      </c>
      <c r="E215" s="348">
        <v>38672</v>
      </c>
      <c r="F215" s="392" t="s">
        <v>3294</v>
      </c>
      <c r="G215" s="344">
        <v>3.22</v>
      </c>
      <c r="H215" s="344">
        <v>90</v>
      </c>
      <c r="I215" s="343" t="str">
        <f t="shared" si="3"/>
        <v>Giỏi</v>
      </c>
    </row>
    <row r="216" spans="1:10" hidden="1" x14ac:dyDescent="0.25">
      <c r="A216" s="340">
        <v>206</v>
      </c>
      <c r="B216" s="353" t="s">
        <v>3307</v>
      </c>
      <c r="C216" s="354" t="s">
        <v>17</v>
      </c>
      <c r="D216" s="392" t="s">
        <v>394</v>
      </c>
      <c r="E216" s="348">
        <v>38665</v>
      </c>
      <c r="F216" s="392" t="s">
        <v>3294</v>
      </c>
      <c r="G216" s="344">
        <v>3.22</v>
      </c>
      <c r="H216" s="344">
        <v>85</v>
      </c>
      <c r="I216" s="343" t="str">
        <f t="shared" si="3"/>
        <v>Giỏi</v>
      </c>
    </row>
    <row r="217" spans="1:10" x14ac:dyDescent="0.25">
      <c r="A217" s="340">
        <v>207</v>
      </c>
      <c r="B217" s="353" t="s">
        <v>3308</v>
      </c>
      <c r="C217" s="354" t="s">
        <v>3309</v>
      </c>
      <c r="D217" s="392" t="s">
        <v>2710</v>
      </c>
      <c r="E217" s="348">
        <v>37484</v>
      </c>
      <c r="F217" s="392" t="s">
        <v>3294</v>
      </c>
      <c r="G217" s="344">
        <v>2.78</v>
      </c>
      <c r="H217" s="344">
        <v>78</v>
      </c>
      <c r="I217" s="343" t="str">
        <f t="shared" si="3"/>
        <v>Khá</v>
      </c>
    </row>
    <row r="218" spans="1:10" s="385" customFormat="1" hidden="1" x14ac:dyDescent="0.25">
      <c r="A218" s="340">
        <v>208</v>
      </c>
      <c r="B218" s="353" t="s">
        <v>3310</v>
      </c>
      <c r="C218" s="354" t="s">
        <v>105</v>
      </c>
      <c r="D218" s="392" t="s">
        <v>69</v>
      </c>
      <c r="E218" s="348">
        <v>38433</v>
      </c>
      <c r="F218" s="392" t="s">
        <v>3294</v>
      </c>
      <c r="G218" s="344">
        <v>3.59</v>
      </c>
      <c r="H218" s="344">
        <v>90</v>
      </c>
      <c r="I218" s="343" t="str">
        <f t="shared" si="3"/>
        <v>Giỏi</v>
      </c>
      <c r="J218" s="385" t="s">
        <v>3360</v>
      </c>
    </row>
    <row r="219" spans="1:10" x14ac:dyDescent="0.25">
      <c r="A219" s="340">
        <v>209</v>
      </c>
      <c r="B219" s="353" t="s">
        <v>3311</v>
      </c>
      <c r="C219" s="354" t="s">
        <v>3312</v>
      </c>
      <c r="D219" s="392" t="s">
        <v>39</v>
      </c>
      <c r="E219" s="348">
        <v>38700</v>
      </c>
      <c r="F219" s="392" t="s">
        <v>3294</v>
      </c>
      <c r="G219" s="344">
        <v>2.5</v>
      </c>
      <c r="H219" s="344">
        <v>79</v>
      </c>
      <c r="I219" s="343" t="str">
        <f t="shared" si="3"/>
        <v>Khá</v>
      </c>
    </row>
    <row r="220" spans="1:10" x14ac:dyDescent="0.25">
      <c r="A220" s="340">
        <v>210</v>
      </c>
      <c r="B220" s="353" t="s">
        <v>3313</v>
      </c>
      <c r="C220" s="354" t="s">
        <v>3314</v>
      </c>
      <c r="D220" s="392" t="s">
        <v>65</v>
      </c>
      <c r="E220" s="348">
        <v>38372</v>
      </c>
      <c r="F220" s="392" t="s">
        <v>3315</v>
      </c>
      <c r="G220" s="344">
        <v>3.09</v>
      </c>
      <c r="H220" s="344">
        <v>88.5</v>
      </c>
      <c r="I220" s="343" t="str">
        <f t="shared" si="3"/>
        <v>Khá</v>
      </c>
    </row>
    <row r="221" spans="1:10" x14ac:dyDescent="0.25">
      <c r="A221" s="340">
        <v>211</v>
      </c>
      <c r="B221" s="353" t="s">
        <v>3316</v>
      </c>
      <c r="C221" s="354" t="s">
        <v>3317</v>
      </c>
      <c r="D221" s="392" t="s">
        <v>8</v>
      </c>
      <c r="E221" s="348">
        <v>38549</v>
      </c>
      <c r="F221" s="392" t="s">
        <v>3315</v>
      </c>
      <c r="G221" s="344">
        <v>2.84</v>
      </c>
      <c r="H221" s="344">
        <v>78</v>
      </c>
      <c r="I221" s="343" t="str">
        <f t="shared" si="3"/>
        <v>Khá</v>
      </c>
    </row>
    <row r="222" spans="1:10" x14ac:dyDescent="0.25">
      <c r="A222" s="340">
        <v>212</v>
      </c>
      <c r="B222" s="353" t="s">
        <v>3318</v>
      </c>
      <c r="C222" s="354" t="s">
        <v>3319</v>
      </c>
      <c r="D222" s="392" t="s">
        <v>262</v>
      </c>
      <c r="E222" s="348">
        <v>38440</v>
      </c>
      <c r="F222" s="392" t="s">
        <v>3315</v>
      </c>
      <c r="G222" s="344">
        <v>2.78</v>
      </c>
      <c r="H222" s="344">
        <v>78</v>
      </c>
      <c r="I222" s="343" t="str">
        <f t="shared" si="3"/>
        <v>Khá</v>
      </c>
    </row>
    <row r="223" spans="1:10" x14ac:dyDescent="0.25">
      <c r="A223" s="340">
        <v>213</v>
      </c>
      <c r="B223" s="353" t="s">
        <v>3320</v>
      </c>
      <c r="C223" s="354" t="s">
        <v>2595</v>
      </c>
      <c r="D223" s="392" t="s">
        <v>12</v>
      </c>
      <c r="E223" s="348">
        <v>38611</v>
      </c>
      <c r="F223" s="392" t="s">
        <v>3315</v>
      </c>
      <c r="G223" s="344">
        <v>2.59</v>
      </c>
      <c r="H223" s="344">
        <v>78</v>
      </c>
      <c r="I223" s="343" t="str">
        <f t="shared" si="3"/>
        <v>Khá</v>
      </c>
    </row>
    <row r="224" spans="1:10" hidden="1" x14ac:dyDescent="0.25">
      <c r="A224" s="340">
        <v>214</v>
      </c>
      <c r="B224" s="353" t="s">
        <v>3321</v>
      </c>
      <c r="C224" s="354" t="s">
        <v>95</v>
      </c>
      <c r="D224" s="392" t="s">
        <v>5</v>
      </c>
      <c r="E224" s="348">
        <v>38696</v>
      </c>
      <c r="F224" s="392" t="s">
        <v>3315</v>
      </c>
      <c r="G224" s="344">
        <v>3.25</v>
      </c>
      <c r="H224" s="344">
        <v>85.5</v>
      </c>
      <c r="I224" s="343" t="str">
        <f t="shared" si="3"/>
        <v>Giỏi</v>
      </c>
    </row>
    <row r="225" spans="1:9" x14ac:dyDescent="0.25">
      <c r="A225" s="340">
        <v>215</v>
      </c>
      <c r="B225" s="353" t="s">
        <v>3322</v>
      </c>
      <c r="C225" s="354" t="s">
        <v>6</v>
      </c>
      <c r="D225" s="392" t="s">
        <v>394</v>
      </c>
      <c r="E225" s="348">
        <v>38378</v>
      </c>
      <c r="F225" s="392" t="s">
        <v>3315</v>
      </c>
      <c r="G225" s="344">
        <v>2.69</v>
      </c>
      <c r="H225" s="344">
        <v>82</v>
      </c>
      <c r="I225" s="343" t="str">
        <f t="shared" si="3"/>
        <v>Khá</v>
      </c>
    </row>
    <row r="226" spans="1:9" x14ac:dyDescent="0.25">
      <c r="A226" s="340">
        <v>216</v>
      </c>
      <c r="B226" s="353" t="s">
        <v>3323</v>
      </c>
      <c r="C226" s="354" t="s">
        <v>3324</v>
      </c>
      <c r="D226" s="392" t="s">
        <v>99</v>
      </c>
      <c r="E226" s="348">
        <v>38483</v>
      </c>
      <c r="F226" s="392" t="s">
        <v>3315</v>
      </c>
      <c r="G226" s="344">
        <v>2.91</v>
      </c>
      <c r="H226" s="344">
        <v>80</v>
      </c>
      <c r="I226" s="343" t="str">
        <f t="shared" si="3"/>
        <v>Khá</v>
      </c>
    </row>
    <row r="227" spans="1:9" hidden="1" x14ac:dyDescent="0.25">
      <c r="A227" s="340">
        <v>217</v>
      </c>
      <c r="B227" s="353" t="s">
        <v>3325</v>
      </c>
      <c r="C227" s="349" t="s">
        <v>1550</v>
      </c>
      <c r="D227" s="393" t="s">
        <v>3326</v>
      </c>
      <c r="E227" s="350">
        <v>38571</v>
      </c>
      <c r="F227" s="393" t="s">
        <v>3315</v>
      </c>
      <c r="G227" s="356">
        <v>3.53</v>
      </c>
      <c r="H227" s="356">
        <v>87.5</v>
      </c>
      <c r="I227" s="123" t="str">
        <f t="shared" si="3"/>
        <v>Giỏi</v>
      </c>
    </row>
    <row r="228" spans="1:9" hidden="1" x14ac:dyDescent="0.25">
      <c r="A228" s="340">
        <v>218</v>
      </c>
      <c r="B228" s="353" t="s">
        <v>3327</v>
      </c>
      <c r="C228" s="354" t="s">
        <v>3328</v>
      </c>
      <c r="D228" s="392" t="s">
        <v>322</v>
      </c>
      <c r="E228" s="348">
        <v>38715</v>
      </c>
      <c r="F228" s="392" t="s">
        <v>3315</v>
      </c>
      <c r="G228" s="344">
        <v>3.63</v>
      </c>
      <c r="H228" s="344">
        <v>90</v>
      </c>
      <c r="I228" s="343" t="str">
        <f t="shared" si="3"/>
        <v>Xuất sắc</v>
      </c>
    </row>
    <row r="229" spans="1:9" hidden="1" x14ac:dyDescent="0.25">
      <c r="A229" s="340">
        <v>219</v>
      </c>
      <c r="B229" s="353" t="s">
        <v>3329</v>
      </c>
      <c r="C229" s="354" t="s">
        <v>3330</v>
      </c>
      <c r="D229" s="392" t="s">
        <v>62</v>
      </c>
      <c r="E229" s="348">
        <v>38617</v>
      </c>
      <c r="F229" s="392" t="s">
        <v>3315</v>
      </c>
      <c r="G229" s="344">
        <v>3.5</v>
      </c>
      <c r="H229" s="344">
        <v>88.5</v>
      </c>
      <c r="I229" s="343" t="str">
        <f t="shared" si="3"/>
        <v>Giỏi</v>
      </c>
    </row>
    <row r="230" spans="1:9" x14ac:dyDescent="0.25">
      <c r="A230" s="340">
        <v>220</v>
      </c>
      <c r="B230" s="353" t="s">
        <v>3331</v>
      </c>
      <c r="C230" s="354" t="s">
        <v>1728</v>
      </c>
      <c r="D230" s="392" t="s">
        <v>3332</v>
      </c>
      <c r="E230" s="348">
        <v>38492</v>
      </c>
      <c r="F230" s="392" t="s">
        <v>3315</v>
      </c>
      <c r="G230" s="344">
        <v>3</v>
      </c>
      <c r="H230" s="344">
        <v>84.5</v>
      </c>
      <c r="I230" s="343" t="str">
        <f t="shared" si="3"/>
        <v>Khá</v>
      </c>
    </row>
    <row r="231" spans="1:9" hidden="1" x14ac:dyDescent="0.25">
      <c r="A231" s="340">
        <v>221</v>
      </c>
      <c r="B231" s="353" t="s">
        <v>3333</v>
      </c>
      <c r="C231" s="354" t="s">
        <v>3334</v>
      </c>
      <c r="D231" s="392" t="s">
        <v>9</v>
      </c>
      <c r="E231" s="348">
        <v>36581</v>
      </c>
      <c r="F231" s="392" t="s">
        <v>3335</v>
      </c>
      <c r="G231" s="344">
        <v>3.85</v>
      </c>
      <c r="H231" s="344">
        <v>90</v>
      </c>
      <c r="I231" s="343" t="str">
        <f t="shared" si="3"/>
        <v>Xuất sắc</v>
      </c>
    </row>
    <row r="232" spans="1:9" x14ac:dyDescent="0.25">
      <c r="A232" s="340">
        <v>222</v>
      </c>
      <c r="B232" s="353" t="s">
        <v>3336</v>
      </c>
      <c r="C232" s="354" t="s">
        <v>89</v>
      </c>
      <c r="D232" s="392" t="s">
        <v>9</v>
      </c>
      <c r="E232" s="348">
        <v>38439</v>
      </c>
      <c r="F232" s="392" t="s">
        <v>3335</v>
      </c>
      <c r="G232" s="344">
        <v>2.91</v>
      </c>
      <c r="H232" s="344">
        <v>93.5</v>
      </c>
      <c r="I232" s="343" t="str">
        <f t="shared" si="3"/>
        <v>Khá</v>
      </c>
    </row>
    <row r="233" spans="1:9" hidden="1" x14ac:dyDescent="0.25">
      <c r="A233" s="340">
        <v>223</v>
      </c>
      <c r="B233" s="353" t="s">
        <v>3337</v>
      </c>
      <c r="C233" s="354" t="s">
        <v>7</v>
      </c>
      <c r="D233" s="392" t="s">
        <v>316</v>
      </c>
      <c r="E233" s="348">
        <v>38471</v>
      </c>
      <c r="F233" s="392" t="s">
        <v>3335</v>
      </c>
      <c r="G233" s="344">
        <v>3.75</v>
      </c>
      <c r="H233" s="344">
        <v>90</v>
      </c>
      <c r="I233" s="343" t="str">
        <f t="shared" si="3"/>
        <v>Xuất sắc</v>
      </c>
    </row>
    <row r="234" spans="1:9" x14ac:dyDescent="0.25">
      <c r="A234" s="340">
        <v>224</v>
      </c>
      <c r="B234" s="353" t="s">
        <v>3338</v>
      </c>
      <c r="C234" s="354" t="s">
        <v>1250</v>
      </c>
      <c r="D234" s="392" t="s">
        <v>65</v>
      </c>
      <c r="E234" s="348">
        <v>38441</v>
      </c>
      <c r="F234" s="392" t="s">
        <v>3335</v>
      </c>
      <c r="G234" s="344">
        <v>3.06</v>
      </c>
      <c r="H234" s="344">
        <v>86.5</v>
      </c>
      <c r="I234" s="343" t="str">
        <f t="shared" si="3"/>
        <v>Khá</v>
      </c>
    </row>
    <row r="235" spans="1:9" x14ac:dyDescent="0.25">
      <c r="A235" s="340">
        <v>225</v>
      </c>
      <c r="B235" s="353" t="s">
        <v>3339</v>
      </c>
      <c r="C235" s="354" t="s">
        <v>383</v>
      </c>
      <c r="D235" s="392" t="s">
        <v>23</v>
      </c>
      <c r="E235" s="348">
        <v>38613</v>
      </c>
      <c r="F235" s="392" t="s">
        <v>3335</v>
      </c>
      <c r="G235" s="344">
        <v>2.59</v>
      </c>
      <c r="H235" s="344">
        <v>77</v>
      </c>
      <c r="I235" s="343" t="str">
        <f t="shared" si="3"/>
        <v>Khá</v>
      </c>
    </row>
    <row r="236" spans="1:9" x14ac:dyDescent="0.25">
      <c r="A236" s="340">
        <v>226</v>
      </c>
      <c r="B236" s="353" t="s">
        <v>3340</v>
      </c>
      <c r="C236" s="354" t="s">
        <v>17</v>
      </c>
      <c r="D236" s="392" t="s">
        <v>73</v>
      </c>
      <c r="E236" s="348">
        <v>38703</v>
      </c>
      <c r="F236" s="392" t="s">
        <v>3335</v>
      </c>
      <c r="G236" s="344">
        <v>2.56</v>
      </c>
      <c r="H236" s="344">
        <v>77.5</v>
      </c>
      <c r="I236" s="343" t="str">
        <f t="shared" si="3"/>
        <v>Khá</v>
      </c>
    </row>
    <row r="237" spans="1:9" hidden="1" x14ac:dyDescent="0.25">
      <c r="A237" s="340">
        <v>227</v>
      </c>
      <c r="B237" s="353" t="s">
        <v>3341</v>
      </c>
      <c r="C237" s="354" t="s">
        <v>3342</v>
      </c>
      <c r="D237" s="392" t="s">
        <v>24</v>
      </c>
      <c r="E237" s="348">
        <v>38675</v>
      </c>
      <c r="F237" s="392" t="s">
        <v>3335</v>
      </c>
      <c r="G237" s="344">
        <v>3.44</v>
      </c>
      <c r="H237" s="344">
        <v>90</v>
      </c>
      <c r="I237" s="343" t="str">
        <f t="shared" si="3"/>
        <v>Giỏi</v>
      </c>
    </row>
    <row r="238" spans="1:9" hidden="1" x14ac:dyDescent="0.25">
      <c r="A238" s="340">
        <v>228</v>
      </c>
      <c r="B238" s="353" t="s">
        <v>3343</v>
      </c>
      <c r="C238" s="354" t="s">
        <v>87</v>
      </c>
      <c r="D238" s="392" t="s">
        <v>5</v>
      </c>
      <c r="E238" s="348">
        <v>38483</v>
      </c>
      <c r="F238" s="392" t="s">
        <v>3335</v>
      </c>
      <c r="G238" s="344">
        <v>3.61</v>
      </c>
      <c r="H238" s="344">
        <v>90</v>
      </c>
      <c r="I238" s="343" t="str">
        <f t="shared" si="3"/>
        <v>Xuất sắc</v>
      </c>
    </row>
    <row r="239" spans="1:9" hidden="1" x14ac:dyDescent="0.25">
      <c r="A239" s="340">
        <v>229</v>
      </c>
      <c r="B239" s="353" t="s">
        <v>3344</v>
      </c>
      <c r="C239" s="354" t="s">
        <v>3345</v>
      </c>
      <c r="D239" s="392" t="s">
        <v>151</v>
      </c>
      <c r="E239" s="348">
        <v>38597</v>
      </c>
      <c r="F239" s="392" t="s">
        <v>3335</v>
      </c>
      <c r="G239" s="344">
        <v>4</v>
      </c>
      <c r="H239" s="344">
        <v>90</v>
      </c>
      <c r="I239" s="343" t="str">
        <f t="shared" si="3"/>
        <v>Xuất sắc</v>
      </c>
    </row>
    <row r="240" spans="1:9" x14ac:dyDescent="0.25">
      <c r="A240" s="340">
        <v>230</v>
      </c>
      <c r="B240" s="353" t="s">
        <v>3346</v>
      </c>
      <c r="C240" s="354" t="s">
        <v>3347</v>
      </c>
      <c r="D240" s="392" t="s">
        <v>16</v>
      </c>
      <c r="E240" s="348">
        <v>38480</v>
      </c>
      <c r="F240" s="392" t="s">
        <v>3335</v>
      </c>
      <c r="G240" s="344">
        <v>3.06</v>
      </c>
      <c r="H240" s="344">
        <v>81</v>
      </c>
      <c r="I240" s="343" t="str">
        <f t="shared" si="3"/>
        <v>Khá</v>
      </c>
    </row>
    <row r="241" spans="1:9" x14ac:dyDescent="0.25">
      <c r="A241" s="357"/>
      <c r="B241" s="358"/>
      <c r="C241" s="51"/>
      <c r="D241" s="359"/>
      <c r="E241" s="360"/>
      <c r="F241" s="380"/>
      <c r="G241" s="361"/>
      <c r="H241" s="361"/>
      <c r="I241" s="362"/>
    </row>
    <row r="242" spans="1:9" x14ac:dyDescent="0.25">
      <c r="A242" s="357"/>
      <c r="B242" s="358"/>
      <c r="C242" s="51"/>
      <c r="D242" s="359"/>
      <c r="E242" s="360"/>
      <c r="F242" s="380"/>
      <c r="G242" s="361"/>
      <c r="H242" s="361"/>
      <c r="I242" s="362"/>
    </row>
    <row r="243" spans="1:9" ht="15.75" x14ac:dyDescent="0.25">
      <c r="A243" s="9"/>
      <c r="B243" s="450" t="s">
        <v>712</v>
      </c>
      <c r="C243" s="450"/>
      <c r="D243" s="450"/>
      <c r="E243" s="450"/>
      <c r="F243" s="372" t="s">
        <v>3359</v>
      </c>
      <c r="G243" s="4"/>
      <c r="H243" s="4"/>
      <c r="I243" s="25"/>
    </row>
    <row r="244" spans="1:9" ht="15.75" x14ac:dyDescent="0.25">
      <c r="A244" s="9"/>
      <c r="B244" s="451" t="s">
        <v>714</v>
      </c>
      <c r="C244" s="451"/>
      <c r="D244" s="451"/>
      <c r="E244" s="451"/>
      <c r="F244" s="373">
        <v>19</v>
      </c>
      <c r="G244" s="4"/>
      <c r="H244" s="4"/>
      <c r="I244" s="9"/>
    </row>
    <row r="245" spans="1:9" ht="15.75" x14ac:dyDescent="0.25">
      <c r="A245" s="9"/>
      <c r="B245" s="451" t="s">
        <v>715</v>
      </c>
      <c r="C245" s="451"/>
      <c r="D245" s="451"/>
      <c r="E245" s="451"/>
      <c r="F245" s="373">
        <f>COUNTIF($I$8:$I$238,"Giỏi")</f>
        <v>68</v>
      </c>
      <c r="G245" s="4"/>
      <c r="H245" s="4"/>
      <c r="I245" s="9"/>
    </row>
    <row r="246" spans="1:9" ht="15.75" x14ac:dyDescent="0.25">
      <c r="A246" s="9"/>
      <c r="B246" s="451" t="s">
        <v>716</v>
      </c>
      <c r="C246" s="451"/>
      <c r="D246" s="451"/>
      <c r="E246" s="451"/>
      <c r="F246" s="373">
        <v>143</v>
      </c>
      <c r="G246" s="4"/>
      <c r="H246" s="4"/>
      <c r="I246" s="9"/>
    </row>
    <row r="247" spans="1:9" ht="15.75" x14ac:dyDescent="0.25">
      <c r="A247" s="9"/>
      <c r="B247" s="432" t="s">
        <v>1861</v>
      </c>
      <c r="C247" s="432"/>
      <c r="D247" s="432"/>
      <c r="E247" s="432"/>
      <c r="F247" s="374">
        <f>SUM(F244:F246)</f>
        <v>230</v>
      </c>
      <c r="G247" s="4"/>
      <c r="H247" s="4"/>
      <c r="I247" s="9"/>
    </row>
  </sheetData>
  <autoFilter ref="A10:K240">
    <filterColumn colId="8">
      <filters>
        <filter val="Khá"/>
      </filters>
    </filterColumn>
  </autoFilter>
  <mergeCells count="14">
    <mergeCell ref="B247:E247"/>
    <mergeCell ref="B243:E243"/>
    <mergeCell ref="B244:E244"/>
    <mergeCell ref="B245:E245"/>
    <mergeCell ref="B246:E246"/>
    <mergeCell ref="A7:I7"/>
    <mergeCell ref="A8:I8"/>
    <mergeCell ref="A9:I9"/>
    <mergeCell ref="A5:I5"/>
    <mergeCell ref="D1:F1"/>
    <mergeCell ref="D2:F2"/>
    <mergeCell ref="A1:C1"/>
    <mergeCell ref="A2:C2"/>
    <mergeCell ref="A4:I4"/>
  </mergeCells>
  <pageMargins left="0.2" right="0.2" top="0.5" bottom="0.5" header="0.3" footer="0.3"/>
  <pageSetup paperSize="9" orientation="portrait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1"/>
  <sheetViews>
    <sheetView view="pageLayout" topLeftCell="A31" zoomScaleNormal="100" workbookViewId="0">
      <selection activeCell="F160" sqref="F160"/>
    </sheetView>
  </sheetViews>
  <sheetFormatPr defaultRowHeight="15" x14ac:dyDescent="0.25"/>
  <cols>
    <col min="1" max="1" width="5.140625" bestFit="1" customWidth="1"/>
    <col min="2" max="2" width="20.140625" bestFit="1" customWidth="1"/>
    <col min="3" max="3" width="14.85546875" customWidth="1"/>
    <col min="4" max="4" width="7" customWidth="1"/>
    <col min="5" max="5" width="11.28515625" customWidth="1"/>
    <col min="6" max="6" width="13.5703125" customWidth="1"/>
    <col min="7" max="7" width="6.140625" customWidth="1"/>
  </cols>
  <sheetData>
    <row r="1" spans="1:9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  <c r="H1" s="433"/>
      <c r="I1" s="433"/>
    </row>
    <row r="2" spans="1:9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  <c r="H2" s="434"/>
      <c r="I2" s="434"/>
    </row>
    <row r="3" spans="1:9" ht="9.75" customHeight="1" x14ac:dyDescent="0.25">
      <c r="A3" s="4"/>
      <c r="B3" s="5"/>
      <c r="C3" s="25"/>
      <c r="D3" s="25"/>
      <c r="E3" s="26"/>
      <c r="F3" s="1"/>
    </row>
    <row r="4" spans="1:9" ht="19.5" customHeight="1" x14ac:dyDescent="0.3">
      <c r="A4" s="435" t="s">
        <v>255</v>
      </c>
      <c r="B4" s="435"/>
      <c r="C4" s="435"/>
      <c r="D4" s="435"/>
      <c r="E4" s="435"/>
      <c r="F4" s="435"/>
      <c r="G4" s="435"/>
      <c r="H4" s="435"/>
      <c r="I4" s="435"/>
    </row>
    <row r="5" spans="1:9" s="1" customFormat="1" ht="21" customHeight="1" x14ac:dyDescent="0.25">
      <c r="A5" s="436" t="s">
        <v>2038</v>
      </c>
      <c r="B5" s="436"/>
      <c r="C5" s="436"/>
      <c r="D5" s="436"/>
      <c r="E5" s="436"/>
      <c r="F5" s="436"/>
      <c r="G5" s="436"/>
      <c r="H5" s="436"/>
      <c r="I5" s="436"/>
    </row>
    <row r="6" spans="1:9" ht="18" customHeight="1" x14ac:dyDescent="0.25">
      <c r="A6" s="440" t="s">
        <v>421</v>
      </c>
      <c r="B6" s="440"/>
      <c r="C6" s="440"/>
      <c r="D6" s="440"/>
      <c r="E6" s="440"/>
      <c r="F6" s="440"/>
      <c r="G6" s="440"/>
    </row>
    <row r="7" spans="1:9" ht="31.5" x14ac:dyDescent="0.25">
      <c r="A7" s="14" t="s">
        <v>310</v>
      </c>
      <c r="B7" s="14" t="s">
        <v>353</v>
      </c>
      <c r="C7" s="452" t="s">
        <v>354</v>
      </c>
      <c r="D7" s="452"/>
      <c r="E7" s="14" t="s">
        <v>718</v>
      </c>
      <c r="F7" s="14" t="s">
        <v>1001</v>
      </c>
      <c r="G7" s="281" t="s">
        <v>3</v>
      </c>
      <c r="H7" s="14" t="s">
        <v>355</v>
      </c>
      <c r="I7" s="14" t="s">
        <v>719</v>
      </c>
    </row>
    <row r="8" spans="1:9" ht="15.75" x14ac:dyDescent="0.25">
      <c r="A8" s="401">
        <v>1</v>
      </c>
      <c r="B8" s="402" t="s">
        <v>3365</v>
      </c>
      <c r="C8" s="403" t="s">
        <v>3366</v>
      </c>
      <c r="D8" s="403" t="s">
        <v>9</v>
      </c>
      <c r="E8" s="404" t="s">
        <v>3367</v>
      </c>
      <c r="F8" s="402" t="s">
        <v>717</v>
      </c>
      <c r="G8" s="405">
        <v>3.9</v>
      </c>
      <c r="H8" s="402">
        <v>100</v>
      </c>
      <c r="I8" s="402" t="s">
        <v>40</v>
      </c>
    </row>
    <row r="9" spans="1:9" ht="15.75" x14ac:dyDescent="0.25">
      <c r="A9" s="401">
        <v>2</v>
      </c>
      <c r="B9" s="402" t="s">
        <v>361</v>
      </c>
      <c r="C9" s="403" t="s">
        <v>362</v>
      </c>
      <c r="D9" s="403" t="s">
        <v>260</v>
      </c>
      <c r="E9" s="404" t="s">
        <v>694</v>
      </c>
      <c r="F9" s="402" t="s">
        <v>717</v>
      </c>
      <c r="G9" s="405">
        <v>4</v>
      </c>
      <c r="H9" s="402">
        <v>98</v>
      </c>
      <c r="I9" s="402" t="s">
        <v>40</v>
      </c>
    </row>
    <row r="10" spans="1:9" ht="15.75" x14ac:dyDescent="0.25">
      <c r="A10" s="401">
        <v>3</v>
      </c>
      <c r="B10" s="402" t="s">
        <v>720</v>
      </c>
      <c r="C10" s="403" t="s">
        <v>325</v>
      </c>
      <c r="D10" s="403" t="s">
        <v>257</v>
      </c>
      <c r="E10" s="404" t="s">
        <v>721</v>
      </c>
      <c r="F10" s="402" t="s">
        <v>717</v>
      </c>
      <c r="G10" s="405">
        <v>4</v>
      </c>
      <c r="H10" s="402">
        <v>100</v>
      </c>
      <c r="I10" s="402" t="s">
        <v>40</v>
      </c>
    </row>
    <row r="11" spans="1:9" ht="15.75" x14ac:dyDescent="0.25">
      <c r="A11" s="401">
        <v>4</v>
      </c>
      <c r="B11" s="402" t="s">
        <v>366</v>
      </c>
      <c r="C11" s="403" t="s">
        <v>367</v>
      </c>
      <c r="D11" s="403" t="s">
        <v>107</v>
      </c>
      <c r="E11" s="407" t="s">
        <v>725</v>
      </c>
      <c r="F11" s="402" t="s">
        <v>717</v>
      </c>
      <c r="G11" s="405">
        <v>3.77</v>
      </c>
      <c r="H11" s="402">
        <v>91</v>
      </c>
      <c r="I11" s="402" t="s">
        <v>40</v>
      </c>
    </row>
    <row r="12" spans="1:9" ht="15.75" hidden="1" x14ac:dyDescent="0.25">
      <c r="A12" s="401">
        <v>5</v>
      </c>
      <c r="B12" s="402" t="s">
        <v>731</v>
      </c>
      <c r="C12" s="403" t="s">
        <v>732</v>
      </c>
      <c r="D12" s="403" t="s">
        <v>38</v>
      </c>
      <c r="E12" s="404" t="s">
        <v>543</v>
      </c>
      <c r="F12" s="402" t="s">
        <v>717</v>
      </c>
      <c r="G12" s="405">
        <v>3.72</v>
      </c>
      <c r="H12" s="402">
        <v>88</v>
      </c>
      <c r="I12" s="402" t="s">
        <v>42</v>
      </c>
    </row>
    <row r="13" spans="1:9" ht="15.75" hidden="1" x14ac:dyDescent="0.25">
      <c r="A13" s="401">
        <v>6</v>
      </c>
      <c r="B13" s="402" t="s">
        <v>369</v>
      </c>
      <c r="C13" s="403" t="s">
        <v>370</v>
      </c>
      <c r="D13" s="403" t="s">
        <v>41</v>
      </c>
      <c r="E13" s="404" t="s">
        <v>724</v>
      </c>
      <c r="F13" s="402" t="s">
        <v>717</v>
      </c>
      <c r="G13" s="405">
        <v>3.94</v>
      </c>
      <c r="H13" s="402">
        <v>87</v>
      </c>
      <c r="I13" s="402" t="s">
        <v>42</v>
      </c>
    </row>
    <row r="14" spans="1:9" ht="15.75" hidden="1" x14ac:dyDescent="0.25">
      <c r="A14" s="401">
        <v>7</v>
      </c>
      <c r="B14" s="402" t="s">
        <v>2039</v>
      </c>
      <c r="C14" s="403" t="s">
        <v>149</v>
      </c>
      <c r="D14" s="403" t="s">
        <v>12</v>
      </c>
      <c r="E14" s="404" t="s">
        <v>505</v>
      </c>
      <c r="F14" s="402" t="s">
        <v>717</v>
      </c>
      <c r="G14" s="405">
        <v>3.77</v>
      </c>
      <c r="H14" s="408">
        <v>88</v>
      </c>
      <c r="I14" s="402" t="s">
        <v>42</v>
      </c>
    </row>
    <row r="15" spans="1:9" ht="15.75" hidden="1" x14ac:dyDescent="0.25">
      <c r="A15" s="401">
        <v>8</v>
      </c>
      <c r="B15" s="402" t="s">
        <v>363</v>
      </c>
      <c r="C15" s="403" t="s">
        <v>364</v>
      </c>
      <c r="D15" s="403" t="s">
        <v>53</v>
      </c>
      <c r="E15" s="404" t="s">
        <v>653</v>
      </c>
      <c r="F15" s="402" t="s">
        <v>717</v>
      </c>
      <c r="G15" s="405">
        <v>3.87</v>
      </c>
      <c r="H15" s="408">
        <v>87</v>
      </c>
      <c r="I15" s="402" t="s">
        <v>42</v>
      </c>
    </row>
    <row r="16" spans="1:9" ht="15.75" hidden="1" x14ac:dyDescent="0.25">
      <c r="A16" s="401">
        <v>9</v>
      </c>
      <c r="B16" s="402" t="s">
        <v>371</v>
      </c>
      <c r="C16" s="403" t="s">
        <v>3368</v>
      </c>
      <c r="D16" s="403" t="s">
        <v>356</v>
      </c>
      <c r="E16" s="407" t="s">
        <v>728</v>
      </c>
      <c r="F16" s="402" t="s">
        <v>717</v>
      </c>
      <c r="G16" s="405">
        <v>3.6</v>
      </c>
      <c r="H16" s="408">
        <v>84</v>
      </c>
      <c r="I16" s="402" t="s">
        <v>42</v>
      </c>
    </row>
    <row r="17" spans="1:9" ht="15.75" hidden="1" x14ac:dyDescent="0.25">
      <c r="A17" s="401">
        <v>10</v>
      </c>
      <c r="B17" s="402" t="s">
        <v>365</v>
      </c>
      <c r="C17" s="403" t="s">
        <v>297</v>
      </c>
      <c r="D17" s="403" t="s">
        <v>19</v>
      </c>
      <c r="E17" s="404" t="s">
        <v>462</v>
      </c>
      <c r="F17" s="402" t="s">
        <v>717</v>
      </c>
      <c r="G17" s="405">
        <v>3.69</v>
      </c>
      <c r="H17" s="408">
        <v>89</v>
      </c>
      <c r="I17" s="402" t="s">
        <v>42</v>
      </c>
    </row>
    <row r="18" spans="1:9" ht="15.75" hidden="1" x14ac:dyDescent="0.25">
      <c r="A18" s="401">
        <v>11</v>
      </c>
      <c r="B18" s="402" t="s">
        <v>3369</v>
      </c>
      <c r="C18" s="403" t="s">
        <v>3370</v>
      </c>
      <c r="D18" s="403" t="s">
        <v>39</v>
      </c>
      <c r="E18" s="404" t="s">
        <v>726</v>
      </c>
      <c r="F18" s="402" t="s">
        <v>717</v>
      </c>
      <c r="G18" s="405">
        <v>3.5</v>
      </c>
      <c r="H18" s="408">
        <v>83</v>
      </c>
      <c r="I18" s="402" t="s">
        <v>42</v>
      </c>
    </row>
    <row r="19" spans="1:9" ht="15.75" hidden="1" x14ac:dyDescent="0.25">
      <c r="A19" s="401">
        <v>12</v>
      </c>
      <c r="B19" s="402" t="s">
        <v>368</v>
      </c>
      <c r="C19" s="403" t="s">
        <v>3371</v>
      </c>
      <c r="D19" s="403" t="s">
        <v>39</v>
      </c>
      <c r="E19" s="407" t="s">
        <v>723</v>
      </c>
      <c r="F19" s="402" t="s">
        <v>717</v>
      </c>
      <c r="G19" s="405">
        <v>3.54</v>
      </c>
      <c r="H19" s="408">
        <v>85</v>
      </c>
      <c r="I19" s="402" t="s">
        <v>42</v>
      </c>
    </row>
    <row r="20" spans="1:9" ht="15.75" hidden="1" x14ac:dyDescent="0.25">
      <c r="A20" s="401">
        <v>13</v>
      </c>
      <c r="B20" s="402" t="s">
        <v>727</v>
      </c>
      <c r="C20" s="403" t="s">
        <v>244</v>
      </c>
      <c r="D20" s="403" t="s">
        <v>14</v>
      </c>
      <c r="E20" s="404" t="s">
        <v>493</v>
      </c>
      <c r="F20" s="402" t="s">
        <v>717</v>
      </c>
      <c r="G20" s="405">
        <v>3.47</v>
      </c>
      <c r="H20" s="408">
        <v>87</v>
      </c>
      <c r="I20" s="402" t="s">
        <v>42</v>
      </c>
    </row>
    <row r="21" spans="1:9" ht="15.75" hidden="1" x14ac:dyDescent="0.25">
      <c r="A21" s="401">
        <v>14</v>
      </c>
      <c r="B21" s="402" t="s">
        <v>733</v>
      </c>
      <c r="C21" s="403" t="s">
        <v>734</v>
      </c>
      <c r="D21" s="403" t="s">
        <v>322</v>
      </c>
      <c r="E21" s="404" t="s">
        <v>735</v>
      </c>
      <c r="F21" s="402" t="s">
        <v>717</v>
      </c>
      <c r="G21" s="405">
        <v>3.56</v>
      </c>
      <c r="H21" s="408">
        <v>100</v>
      </c>
      <c r="I21" s="402" t="s">
        <v>42</v>
      </c>
    </row>
    <row r="22" spans="1:9" ht="15.75" hidden="1" x14ac:dyDescent="0.25">
      <c r="A22" s="401">
        <v>15</v>
      </c>
      <c r="B22" s="402" t="s">
        <v>2040</v>
      </c>
      <c r="C22" s="403" t="s">
        <v>2041</v>
      </c>
      <c r="D22" s="403" t="s">
        <v>29</v>
      </c>
      <c r="E22" s="404" t="s">
        <v>653</v>
      </c>
      <c r="F22" s="402" t="s">
        <v>717</v>
      </c>
      <c r="G22" s="405">
        <v>3.22</v>
      </c>
      <c r="H22" s="408">
        <v>88</v>
      </c>
      <c r="I22" s="402" t="s">
        <v>42</v>
      </c>
    </row>
    <row r="23" spans="1:9" ht="15.75" hidden="1" x14ac:dyDescent="0.25">
      <c r="A23" s="401">
        <v>16</v>
      </c>
      <c r="B23" s="402" t="s">
        <v>3372</v>
      </c>
      <c r="C23" s="403" t="s">
        <v>59</v>
      </c>
      <c r="D23" s="403" t="s">
        <v>9</v>
      </c>
      <c r="E23" s="407" t="s">
        <v>725</v>
      </c>
      <c r="F23" s="402" t="s">
        <v>717</v>
      </c>
      <c r="G23" s="405">
        <v>2.77</v>
      </c>
      <c r="H23" s="408">
        <v>75</v>
      </c>
      <c r="I23" s="402" t="s">
        <v>43</v>
      </c>
    </row>
    <row r="24" spans="1:9" ht="15.75" hidden="1" x14ac:dyDescent="0.25">
      <c r="A24" s="401">
        <v>17</v>
      </c>
      <c r="B24" s="402" t="s">
        <v>2042</v>
      </c>
      <c r="C24" s="403" t="s">
        <v>2043</v>
      </c>
      <c r="D24" s="403" t="s">
        <v>39</v>
      </c>
      <c r="E24" s="404" t="s">
        <v>2044</v>
      </c>
      <c r="F24" s="402" t="s">
        <v>717</v>
      </c>
      <c r="G24" s="405">
        <v>2.94</v>
      </c>
      <c r="H24" s="402">
        <v>78</v>
      </c>
      <c r="I24" s="402" t="s">
        <v>43</v>
      </c>
    </row>
    <row r="25" spans="1:9" ht="15.75" hidden="1" x14ac:dyDescent="0.25">
      <c r="A25" s="401">
        <v>18</v>
      </c>
      <c r="B25" s="402" t="s">
        <v>3373</v>
      </c>
      <c r="C25" s="403" t="s">
        <v>3374</v>
      </c>
      <c r="D25" s="403" t="s">
        <v>11</v>
      </c>
      <c r="E25" s="407" t="s">
        <v>1115</v>
      </c>
      <c r="F25" s="402" t="s">
        <v>717</v>
      </c>
      <c r="G25" s="405">
        <v>3.11</v>
      </c>
      <c r="H25" s="402">
        <v>90</v>
      </c>
      <c r="I25" s="402" t="s">
        <v>43</v>
      </c>
    </row>
    <row r="26" spans="1:9" ht="15.75" hidden="1" x14ac:dyDescent="0.25">
      <c r="A26" s="401">
        <v>19</v>
      </c>
      <c r="B26" s="402" t="s">
        <v>2045</v>
      </c>
      <c r="C26" s="403" t="s">
        <v>59</v>
      </c>
      <c r="D26" s="403" t="s">
        <v>12</v>
      </c>
      <c r="E26" s="407" t="s">
        <v>481</v>
      </c>
      <c r="F26" s="402" t="s">
        <v>717</v>
      </c>
      <c r="G26" s="405">
        <v>2.78</v>
      </c>
      <c r="H26" s="402">
        <v>80</v>
      </c>
      <c r="I26" s="402" t="s">
        <v>43</v>
      </c>
    </row>
    <row r="27" spans="1:9" ht="15.75" hidden="1" x14ac:dyDescent="0.25">
      <c r="A27" s="401">
        <v>20</v>
      </c>
      <c r="B27" s="402" t="s">
        <v>2046</v>
      </c>
      <c r="C27" s="403" t="s">
        <v>2047</v>
      </c>
      <c r="D27" s="403" t="s">
        <v>28</v>
      </c>
      <c r="E27" s="407" t="s">
        <v>2048</v>
      </c>
      <c r="F27" s="402" t="s">
        <v>717</v>
      </c>
      <c r="G27" s="405">
        <v>2.56</v>
      </c>
      <c r="H27" s="402">
        <v>76</v>
      </c>
      <c r="I27" s="402" t="s">
        <v>43</v>
      </c>
    </row>
    <row r="28" spans="1:9" ht="15.75" hidden="1" x14ac:dyDescent="0.25">
      <c r="A28" s="401">
        <v>21</v>
      </c>
      <c r="B28" s="402" t="s">
        <v>372</v>
      </c>
      <c r="C28" s="403" t="s">
        <v>358</v>
      </c>
      <c r="D28" s="403" t="s">
        <v>99</v>
      </c>
      <c r="E28" s="404" t="s">
        <v>730</v>
      </c>
      <c r="F28" s="402" t="s">
        <v>717</v>
      </c>
      <c r="G28" s="405">
        <v>3.13</v>
      </c>
      <c r="H28" s="402">
        <v>91</v>
      </c>
      <c r="I28" s="402" t="s">
        <v>43</v>
      </c>
    </row>
    <row r="29" spans="1:9" ht="15.75" x14ac:dyDescent="0.25">
      <c r="A29" s="401">
        <v>22</v>
      </c>
      <c r="B29" s="408" t="s">
        <v>384</v>
      </c>
      <c r="C29" s="409" t="s">
        <v>1325</v>
      </c>
      <c r="D29" s="409" t="s">
        <v>9</v>
      </c>
      <c r="E29" s="404" t="s">
        <v>513</v>
      </c>
      <c r="F29" s="402" t="s">
        <v>736</v>
      </c>
      <c r="G29" s="410">
        <v>3.91</v>
      </c>
      <c r="H29" s="408">
        <v>91</v>
      </c>
      <c r="I29" s="408" t="s">
        <v>40</v>
      </c>
    </row>
    <row r="30" spans="1:9" ht="15.75" x14ac:dyDescent="0.25">
      <c r="A30" s="401">
        <v>23</v>
      </c>
      <c r="B30" s="408" t="s">
        <v>737</v>
      </c>
      <c r="C30" s="409" t="s">
        <v>3375</v>
      </c>
      <c r="D30" s="409" t="s">
        <v>312</v>
      </c>
      <c r="E30" s="404" t="s">
        <v>518</v>
      </c>
      <c r="F30" s="402" t="s">
        <v>736</v>
      </c>
      <c r="G30" s="410">
        <v>3.75</v>
      </c>
      <c r="H30" s="408">
        <v>91</v>
      </c>
      <c r="I30" s="408" t="s">
        <v>40</v>
      </c>
    </row>
    <row r="31" spans="1:9" ht="15.75" x14ac:dyDescent="0.25">
      <c r="A31" s="401">
        <v>24</v>
      </c>
      <c r="B31" s="408" t="s">
        <v>373</v>
      </c>
      <c r="C31" s="409" t="s">
        <v>3376</v>
      </c>
      <c r="D31" s="409" t="s">
        <v>374</v>
      </c>
      <c r="E31" s="404" t="s">
        <v>738</v>
      </c>
      <c r="F31" s="402" t="s">
        <v>736</v>
      </c>
      <c r="G31" s="410">
        <v>3.72</v>
      </c>
      <c r="H31" s="408">
        <v>99</v>
      </c>
      <c r="I31" s="408" t="s">
        <v>40</v>
      </c>
    </row>
    <row r="32" spans="1:9" ht="15.75" x14ac:dyDescent="0.25">
      <c r="A32" s="401">
        <v>25</v>
      </c>
      <c r="B32" s="408" t="s">
        <v>378</v>
      </c>
      <c r="C32" s="409" t="s">
        <v>3377</v>
      </c>
      <c r="D32" s="409" t="s">
        <v>19</v>
      </c>
      <c r="E32" s="404" t="s">
        <v>739</v>
      </c>
      <c r="F32" s="402" t="s">
        <v>736</v>
      </c>
      <c r="G32" s="410">
        <v>3.78</v>
      </c>
      <c r="H32" s="408">
        <v>90</v>
      </c>
      <c r="I32" s="408" t="s">
        <v>40</v>
      </c>
    </row>
    <row r="33" spans="1:9" ht="15.75" x14ac:dyDescent="0.25">
      <c r="A33" s="401">
        <v>26</v>
      </c>
      <c r="B33" s="408" t="s">
        <v>376</v>
      </c>
      <c r="C33" s="409" t="s">
        <v>3378</v>
      </c>
      <c r="D33" s="409" t="s">
        <v>19</v>
      </c>
      <c r="E33" s="407" t="s">
        <v>740</v>
      </c>
      <c r="F33" s="402" t="s">
        <v>736</v>
      </c>
      <c r="G33" s="411">
        <v>4</v>
      </c>
      <c r="H33" s="408">
        <v>94</v>
      </c>
      <c r="I33" s="408" t="s">
        <v>40</v>
      </c>
    </row>
    <row r="34" spans="1:9" ht="15.75" x14ac:dyDescent="0.25">
      <c r="A34" s="401">
        <v>27</v>
      </c>
      <c r="B34" s="408" t="s">
        <v>377</v>
      </c>
      <c r="C34" s="409" t="s">
        <v>3379</v>
      </c>
      <c r="D34" s="409" t="s">
        <v>19</v>
      </c>
      <c r="E34" s="404" t="s">
        <v>741</v>
      </c>
      <c r="F34" s="402" t="s">
        <v>736</v>
      </c>
      <c r="G34" s="410">
        <v>3.94</v>
      </c>
      <c r="H34" s="408">
        <v>92</v>
      </c>
      <c r="I34" s="408" t="s">
        <v>40</v>
      </c>
    </row>
    <row r="35" spans="1:9" ht="15.75" x14ac:dyDescent="0.25">
      <c r="A35" s="401">
        <v>28</v>
      </c>
      <c r="B35" s="408" t="s">
        <v>2049</v>
      </c>
      <c r="C35" s="409" t="s">
        <v>3380</v>
      </c>
      <c r="D35" s="409" t="s">
        <v>1240</v>
      </c>
      <c r="E35" s="407" t="s">
        <v>455</v>
      </c>
      <c r="F35" s="402" t="s">
        <v>736</v>
      </c>
      <c r="G35" s="410">
        <v>3.94</v>
      </c>
      <c r="H35" s="408">
        <v>94</v>
      </c>
      <c r="I35" s="408" t="s">
        <v>40</v>
      </c>
    </row>
    <row r="36" spans="1:9" ht="15.75" x14ac:dyDescent="0.25">
      <c r="A36" s="401">
        <v>29</v>
      </c>
      <c r="B36" s="408" t="s">
        <v>380</v>
      </c>
      <c r="C36" s="409" t="s">
        <v>381</v>
      </c>
      <c r="D36" s="409" t="s">
        <v>38</v>
      </c>
      <c r="E36" s="404" t="s">
        <v>449</v>
      </c>
      <c r="F36" s="402" t="s">
        <v>736</v>
      </c>
      <c r="G36" s="410">
        <v>3.94</v>
      </c>
      <c r="H36" s="408">
        <v>97</v>
      </c>
      <c r="I36" s="408" t="s">
        <v>40</v>
      </c>
    </row>
    <row r="37" spans="1:9" ht="15.75" hidden="1" x14ac:dyDescent="0.25">
      <c r="A37" s="401">
        <v>30</v>
      </c>
      <c r="B37" s="408" t="s">
        <v>2050</v>
      </c>
      <c r="C37" s="409" t="s">
        <v>3381</v>
      </c>
      <c r="D37" s="409" t="s">
        <v>90</v>
      </c>
      <c r="E37" s="404" t="s">
        <v>2020</v>
      </c>
      <c r="F37" s="402" t="s">
        <v>736</v>
      </c>
      <c r="G37" s="410">
        <v>3.4</v>
      </c>
      <c r="H37" s="408">
        <v>99</v>
      </c>
      <c r="I37" s="408" t="s">
        <v>42</v>
      </c>
    </row>
    <row r="38" spans="1:9" ht="15.75" hidden="1" x14ac:dyDescent="0.25">
      <c r="A38" s="401">
        <v>31</v>
      </c>
      <c r="B38" s="408" t="s">
        <v>743</v>
      </c>
      <c r="C38" s="409" t="s">
        <v>3382</v>
      </c>
      <c r="D38" s="409" t="s">
        <v>8</v>
      </c>
      <c r="E38" s="407" t="s">
        <v>744</v>
      </c>
      <c r="F38" s="402" t="s">
        <v>736</v>
      </c>
      <c r="G38" s="410">
        <v>3.33</v>
      </c>
      <c r="H38" s="408">
        <v>92</v>
      </c>
      <c r="I38" s="408" t="s">
        <v>42</v>
      </c>
    </row>
    <row r="39" spans="1:9" ht="15.75" hidden="1" x14ac:dyDescent="0.25">
      <c r="A39" s="401">
        <v>32</v>
      </c>
      <c r="B39" s="408" t="s">
        <v>385</v>
      </c>
      <c r="C39" s="409" t="s">
        <v>104</v>
      </c>
      <c r="D39" s="409" t="s">
        <v>8</v>
      </c>
      <c r="E39" s="407" t="s">
        <v>745</v>
      </c>
      <c r="F39" s="402" t="s">
        <v>736</v>
      </c>
      <c r="G39" s="410">
        <v>3.77</v>
      </c>
      <c r="H39" s="408">
        <v>89</v>
      </c>
      <c r="I39" s="408" t="s">
        <v>42</v>
      </c>
    </row>
    <row r="40" spans="1:9" ht="15.75" hidden="1" x14ac:dyDescent="0.25">
      <c r="A40" s="401">
        <v>33</v>
      </c>
      <c r="B40" s="408" t="s">
        <v>386</v>
      </c>
      <c r="C40" s="409" t="s">
        <v>3383</v>
      </c>
      <c r="D40" s="409" t="s">
        <v>31</v>
      </c>
      <c r="E40" s="404" t="s">
        <v>746</v>
      </c>
      <c r="F40" s="402" t="s">
        <v>736</v>
      </c>
      <c r="G40" s="410">
        <v>3.5</v>
      </c>
      <c r="H40" s="408">
        <v>88</v>
      </c>
      <c r="I40" s="408" t="s">
        <v>42</v>
      </c>
    </row>
    <row r="41" spans="1:9" ht="15.75" hidden="1" x14ac:dyDescent="0.25">
      <c r="A41" s="401">
        <v>34</v>
      </c>
      <c r="B41" s="408" t="s">
        <v>2051</v>
      </c>
      <c r="C41" s="409" t="s">
        <v>3384</v>
      </c>
      <c r="D41" s="409" t="s">
        <v>32</v>
      </c>
      <c r="E41" s="404" t="s">
        <v>2052</v>
      </c>
      <c r="F41" s="402" t="s">
        <v>736</v>
      </c>
      <c r="G41" s="410">
        <v>3.59</v>
      </c>
      <c r="H41" s="408">
        <v>85</v>
      </c>
      <c r="I41" s="408" t="s">
        <v>42</v>
      </c>
    </row>
    <row r="42" spans="1:9" ht="15.75" hidden="1" x14ac:dyDescent="0.25">
      <c r="A42" s="401">
        <v>35</v>
      </c>
      <c r="B42" s="408" t="s">
        <v>747</v>
      </c>
      <c r="C42" s="409" t="s">
        <v>48</v>
      </c>
      <c r="D42" s="409" t="s">
        <v>156</v>
      </c>
      <c r="E42" s="404" t="s">
        <v>748</v>
      </c>
      <c r="F42" s="402" t="s">
        <v>736</v>
      </c>
      <c r="G42" s="410">
        <v>3.59</v>
      </c>
      <c r="H42" s="408">
        <v>89</v>
      </c>
      <c r="I42" s="408" t="s">
        <v>42</v>
      </c>
    </row>
    <row r="43" spans="1:9" ht="15.75" hidden="1" x14ac:dyDescent="0.25">
      <c r="A43" s="401">
        <v>36</v>
      </c>
      <c r="B43" s="408" t="s">
        <v>387</v>
      </c>
      <c r="C43" s="409" t="s">
        <v>3385</v>
      </c>
      <c r="D43" s="409" t="s">
        <v>72</v>
      </c>
      <c r="E43" s="404" t="s">
        <v>749</v>
      </c>
      <c r="F43" s="402" t="s">
        <v>736</v>
      </c>
      <c r="G43" s="410">
        <v>3.63</v>
      </c>
      <c r="H43" s="408">
        <v>85</v>
      </c>
      <c r="I43" s="408" t="s">
        <v>42</v>
      </c>
    </row>
    <row r="44" spans="1:9" ht="15.75" hidden="1" x14ac:dyDescent="0.25">
      <c r="A44" s="401">
        <v>37</v>
      </c>
      <c r="B44" s="408" t="s">
        <v>2053</v>
      </c>
      <c r="C44" s="409" t="s">
        <v>3386</v>
      </c>
      <c r="D44" s="409" t="s">
        <v>250</v>
      </c>
      <c r="E44" s="407" t="s">
        <v>2054</v>
      </c>
      <c r="F44" s="402" t="s">
        <v>736</v>
      </c>
      <c r="G44" s="410">
        <v>3.34</v>
      </c>
      <c r="H44" s="408">
        <v>99</v>
      </c>
      <c r="I44" s="408" t="s">
        <v>42</v>
      </c>
    </row>
    <row r="45" spans="1:9" ht="15.75" hidden="1" x14ac:dyDescent="0.25">
      <c r="A45" s="401">
        <v>38</v>
      </c>
      <c r="B45" s="408" t="s">
        <v>2055</v>
      </c>
      <c r="C45" s="409" t="s">
        <v>3387</v>
      </c>
      <c r="D45" s="409" t="s">
        <v>468</v>
      </c>
      <c r="E45" s="404" t="s">
        <v>1024</v>
      </c>
      <c r="F45" s="402" t="s">
        <v>736</v>
      </c>
      <c r="G45" s="410">
        <v>3.25</v>
      </c>
      <c r="H45" s="408">
        <v>83</v>
      </c>
      <c r="I45" s="408" t="s">
        <v>42</v>
      </c>
    </row>
    <row r="46" spans="1:9" ht="15.75" hidden="1" x14ac:dyDescent="0.25">
      <c r="A46" s="401">
        <v>39</v>
      </c>
      <c r="B46" s="408" t="s">
        <v>382</v>
      </c>
      <c r="C46" s="409" t="s">
        <v>383</v>
      </c>
      <c r="D46" s="409" t="s">
        <v>323</v>
      </c>
      <c r="E46" s="407" t="s">
        <v>742</v>
      </c>
      <c r="F46" s="402" t="s">
        <v>736</v>
      </c>
      <c r="G46" s="410">
        <v>3.69</v>
      </c>
      <c r="H46" s="408">
        <v>86</v>
      </c>
      <c r="I46" s="408" t="s">
        <v>42</v>
      </c>
    </row>
    <row r="47" spans="1:9" ht="15.75" hidden="1" x14ac:dyDescent="0.25">
      <c r="A47" s="401">
        <v>40</v>
      </c>
      <c r="B47" s="408" t="s">
        <v>388</v>
      </c>
      <c r="C47" s="409" t="s">
        <v>389</v>
      </c>
      <c r="D47" s="409" t="s">
        <v>45</v>
      </c>
      <c r="E47" s="407" t="s">
        <v>519</v>
      </c>
      <c r="F47" s="402" t="s">
        <v>736</v>
      </c>
      <c r="G47" s="410">
        <v>3.38</v>
      </c>
      <c r="H47" s="408">
        <v>81</v>
      </c>
      <c r="I47" s="408" t="s">
        <v>42</v>
      </c>
    </row>
    <row r="48" spans="1:9" ht="15.75" hidden="1" x14ac:dyDescent="0.25">
      <c r="A48" s="401">
        <v>41</v>
      </c>
      <c r="B48" s="408" t="s">
        <v>2062</v>
      </c>
      <c r="C48" s="409" t="s">
        <v>3388</v>
      </c>
      <c r="D48" s="409" t="s">
        <v>77</v>
      </c>
      <c r="E48" s="407" t="s">
        <v>1119</v>
      </c>
      <c r="F48" s="402" t="s">
        <v>736</v>
      </c>
      <c r="G48" s="410">
        <v>2.81</v>
      </c>
      <c r="H48" s="408">
        <v>80</v>
      </c>
      <c r="I48" s="408" t="s">
        <v>43</v>
      </c>
    </row>
    <row r="49" spans="1:9" ht="15.75" hidden="1" x14ac:dyDescent="0.25">
      <c r="A49" s="401">
        <v>42</v>
      </c>
      <c r="B49" s="408" t="s">
        <v>2056</v>
      </c>
      <c r="C49" s="409" t="s">
        <v>3389</v>
      </c>
      <c r="D49" s="409" t="s">
        <v>1010</v>
      </c>
      <c r="E49" s="404" t="s">
        <v>726</v>
      </c>
      <c r="F49" s="402" t="s">
        <v>736</v>
      </c>
      <c r="G49" s="410">
        <v>3.03</v>
      </c>
      <c r="H49" s="408">
        <v>80</v>
      </c>
      <c r="I49" s="408" t="s">
        <v>43</v>
      </c>
    </row>
    <row r="50" spans="1:9" ht="15.75" hidden="1" x14ac:dyDescent="0.25">
      <c r="A50" s="401">
        <v>43</v>
      </c>
      <c r="B50" s="408" t="s">
        <v>2057</v>
      </c>
      <c r="C50" s="409" t="s">
        <v>3390</v>
      </c>
      <c r="D50" s="409" t="s">
        <v>28</v>
      </c>
      <c r="E50" s="407" t="s">
        <v>2058</v>
      </c>
      <c r="F50" s="402" t="s">
        <v>736</v>
      </c>
      <c r="G50" s="410">
        <v>2.63</v>
      </c>
      <c r="H50" s="408">
        <v>85</v>
      </c>
      <c r="I50" s="408" t="s">
        <v>43</v>
      </c>
    </row>
    <row r="51" spans="1:9" ht="15.75" hidden="1" x14ac:dyDescent="0.25">
      <c r="A51" s="401">
        <v>44</v>
      </c>
      <c r="B51" s="408" t="s">
        <v>2063</v>
      </c>
      <c r="C51" s="409" t="s">
        <v>3391</v>
      </c>
      <c r="D51" s="409" t="s">
        <v>60</v>
      </c>
      <c r="E51" s="404" t="s">
        <v>2064</v>
      </c>
      <c r="F51" s="402" t="s">
        <v>736</v>
      </c>
      <c r="G51" s="410">
        <v>3.19</v>
      </c>
      <c r="H51" s="408">
        <v>84</v>
      </c>
      <c r="I51" s="408" t="s">
        <v>43</v>
      </c>
    </row>
    <row r="52" spans="1:9" ht="15.75" hidden="1" x14ac:dyDescent="0.25">
      <c r="A52" s="401">
        <v>45</v>
      </c>
      <c r="B52" s="408" t="s">
        <v>2059</v>
      </c>
      <c r="C52" s="409" t="s">
        <v>3392</v>
      </c>
      <c r="D52" s="409" t="s">
        <v>67</v>
      </c>
      <c r="E52" s="404" t="s">
        <v>2060</v>
      </c>
      <c r="F52" s="402" t="s">
        <v>736</v>
      </c>
      <c r="G52" s="410">
        <v>3.16</v>
      </c>
      <c r="H52" s="408">
        <v>82</v>
      </c>
      <c r="I52" s="408" t="s">
        <v>43</v>
      </c>
    </row>
    <row r="53" spans="1:9" ht="15.75" hidden="1" x14ac:dyDescent="0.25">
      <c r="A53" s="401">
        <v>46</v>
      </c>
      <c r="B53" s="408" t="s">
        <v>2061</v>
      </c>
      <c r="C53" s="409" t="s">
        <v>3393</v>
      </c>
      <c r="D53" s="409" t="s">
        <v>67</v>
      </c>
      <c r="E53" s="404" t="s">
        <v>2023</v>
      </c>
      <c r="F53" s="402" t="s">
        <v>736</v>
      </c>
      <c r="G53" s="410">
        <v>3.06</v>
      </c>
      <c r="H53" s="408">
        <v>82</v>
      </c>
      <c r="I53" s="408" t="s">
        <v>43</v>
      </c>
    </row>
    <row r="54" spans="1:9" ht="15.75" x14ac:dyDescent="0.25">
      <c r="A54" s="401">
        <v>47</v>
      </c>
      <c r="B54" s="408" t="s">
        <v>755</v>
      </c>
      <c r="C54" s="409" t="s">
        <v>3394</v>
      </c>
      <c r="D54" s="409" t="s">
        <v>16</v>
      </c>
      <c r="E54" s="412" t="s">
        <v>512</v>
      </c>
      <c r="F54" s="402" t="s">
        <v>750</v>
      </c>
      <c r="G54" s="410">
        <v>4</v>
      </c>
      <c r="H54" s="402">
        <v>98</v>
      </c>
      <c r="I54" s="402" t="s">
        <v>40</v>
      </c>
    </row>
    <row r="55" spans="1:9" ht="15.75" x14ac:dyDescent="0.25">
      <c r="A55" s="401">
        <v>48</v>
      </c>
      <c r="B55" s="408" t="s">
        <v>379</v>
      </c>
      <c r="C55" s="409" t="s">
        <v>46</v>
      </c>
      <c r="D55" s="409" t="s">
        <v>16</v>
      </c>
      <c r="E55" s="412" t="s">
        <v>722</v>
      </c>
      <c r="F55" s="402" t="s">
        <v>750</v>
      </c>
      <c r="G55" s="410">
        <v>4</v>
      </c>
      <c r="H55" s="402">
        <v>94</v>
      </c>
      <c r="I55" s="402" t="s">
        <v>40</v>
      </c>
    </row>
    <row r="56" spans="1:9" ht="15.75" x14ac:dyDescent="0.25">
      <c r="A56" s="401">
        <v>49</v>
      </c>
      <c r="B56" s="408" t="s">
        <v>375</v>
      </c>
      <c r="C56" s="409" t="s">
        <v>181</v>
      </c>
      <c r="D56" s="409" t="s">
        <v>32</v>
      </c>
      <c r="E56" s="412" t="s">
        <v>479</v>
      </c>
      <c r="F56" s="402" t="s">
        <v>750</v>
      </c>
      <c r="G56" s="410">
        <v>3.91</v>
      </c>
      <c r="H56" s="402">
        <v>90</v>
      </c>
      <c r="I56" s="402" t="s">
        <v>40</v>
      </c>
    </row>
    <row r="57" spans="1:9" ht="15.75" hidden="1" x14ac:dyDescent="0.25">
      <c r="A57" s="401">
        <v>50</v>
      </c>
      <c r="B57" s="408" t="s">
        <v>2067</v>
      </c>
      <c r="C57" s="409" t="s">
        <v>2068</v>
      </c>
      <c r="D57" s="409" t="s">
        <v>16</v>
      </c>
      <c r="E57" s="413" t="s">
        <v>1061</v>
      </c>
      <c r="F57" s="402" t="s">
        <v>750</v>
      </c>
      <c r="G57" s="410">
        <v>3.57</v>
      </c>
      <c r="H57" s="402">
        <v>99</v>
      </c>
      <c r="I57" s="402" t="s">
        <v>42</v>
      </c>
    </row>
    <row r="58" spans="1:9" ht="15.75" hidden="1" x14ac:dyDescent="0.25">
      <c r="A58" s="401">
        <v>51</v>
      </c>
      <c r="B58" s="408" t="s">
        <v>751</v>
      </c>
      <c r="C58" s="409" t="s">
        <v>3395</v>
      </c>
      <c r="D58" s="409" t="s">
        <v>413</v>
      </c>
      <c r="E58" s="412" t="s">
        <v>752</v>
      </c>
      <c r="F58" s="402" t="s">
        <v>750</v>
      </c>
      <c r="G58" s="410">
        <v>3.53</v>
      </c>
      <c r="H58" s="402">
        <v>88</v>
      </c>
      <c r="I58" s="402" t="s">
        <v>42</v>
      </c>
    </row>
    <row r="59" spans="1:9" ht="15.75" hidden="1" x14ac:dyDescent="0.25">
      <c r="A59" s="401">
        <v>52</v>
      </c>
      <c r="B59" s="408" t="s">
        <v>753</v>
      </c>
      <c r="C59" s="409" t="s">
        <v>59</v>
      </c>
      <c r="D59" s="409" t="s">
        <v>9</v>
      </c>
      <c r="E59" s="413" t="s">
        <v>754</v>
      </c>
      <c r="F59" s="402" t="s">
        <v>750</v>
      </c>
      <c r="G59" s="410">
        <v>3.53</v>
      </c>
      <c r="H59" s="402">
        <v>85</v>
      </c>
      <c r="I59" s="402" t="s">
        <v>42</v>
      </c>
    </row>
    <row r="60" spans="1:9" ht="15.75" hidden="1" x14ac:dyDescent="0.25">
      <c r="A60" s="401">
        <v>53</v>
      </c>
      <c r="B60" s="408" t="s">
        <v>2065</v>
      </c>
      <c r="C60" s="409" t="s">
        <v>2066</v>
      </c>
      <c r="D60" s="409" t="s">
        <v>24</v>
      </c>
      <c r="E60" s="413" t="s">
        <v>679</v>
      </c>
      <c r="F60" s="402" t="s">
        <v>750</v>
      </c>
      <c r="G60" s="410">
        <v>3.34</v>
      </c>
      <c r="H60" s="402">
        <v>95</v>
      </c>
      <c r="I60" s="402" t="s">
        <v>42</v>
      </c>
    </row>
    <row r="61" spans="1:9" ht="15.75" hidden="1" x14ac:dyDescent="0.25">
      <c r="A61" s="401">
        <v>54</v>
      </c>
      <c r="B61" s="408" t="s">
        <v>761</v>
      </c>
      <c r="C61" s="409" t="s">
        <v>762</v>
      </c>
      <c r="D61" s="409" t="s">
        <v>266</v>
      </c>
      <c r="E61" s="412" t="s">
        <v>514</v>
      </c>
      <c r="F61" s="402" t="s">
        <v>750</v>
      </c>
      <c r="G61" s="410">
        <v>3.09</v>
      </c>
      <c r="H61" s="408">
        <v>98</v>
      </c>
      <c r="I61" s="408" t="s">
        <v>43</v>
      </c>
    </row>
    <row r="62" spans="1:9" ht="15.75" hidden="1" x14ac:dyDescent="0.25">
      <c r="A62" s="401">
        <v>55</v>
      </c>
      <c r="B62" s="408" t="s">
        <v>2077</v>
      </c>
      <c r="C62" s="409" t="s">
        <v>2078</v>
      </c>
      <c r="D62" s="409" t="s">
        <v>28</v>
      </c>
      <c r="E62" s="413">
        <v>37937</v>
      </c>
      <c r="F62" s="402" t="s">
        <v>750</v>
      </c>
      <c r="G62" s="410">
        <v>3.19</v>
      </c>
      <c r="H62" s="408">
        <v>84</v>
      </c>
      <c r="I62" s="402" t="s">
        <v>43</v>
      </c>
    </row>
    <row r="63" spans="1:9" ht="15.75" hidden="1" x14ac:dyDescent="0.25">
      <c r="A63" s="401">
        <v>56</v>
      </c>
      <c r="B63" s="408" t="s">
        <v>758</v>
      </c>
      <c r="C63" s="409" t="s">
        <v>759</v>
      </c>
      <c r="D63" s="409" t="s">
        <v>8</v>
      </c>
      <c r="E63" s="412" t="s">
        <v>760</v>
      </c>
      <c r="F63" s="402" t="s">
        <v>750</v>
      </c>
      <c r="G63" s="410">
        <v>3.03</v>
      </c>
      <c r="H63" s="408">
        <v>81</v>
      </c>
      <c r="I63" s="402" t="s">
        <v>43</v>
      </c>
    </row>
    <row r="64" spans="1:9" ht="15.75" hidden="1" x14ac:dyDescent="0.25">
      <c r="A64" s="401">
        <v>57</v>
      </c>
      <c r="B64" s="408" t="s">
        <v>2069</v>
      </c>
      <c r="C64" s="409" t="s">
        <v>2070</v>
      </c>
      <c r="D64" s="409" t="s">
        <v>51</v>
      </c>
      <c r="E64" s="413" t="s">
        <v>2071</v>
      </c>
      <c r="F64" s="402" t="s">
        <v>750</v>
      </c>
      <c r="G64" s="410">
        <v>3.06</v>
      </c>
      <c r="H64" s="408">
        <v>73</v>
      </c>
      <c r="I64" s="402" t="s">
        <v>43</v>
      </c>
    </row>
    <row r="65" spans="1:9" ht="15.75" hidden="1" x14ac:dyDescent="0.25">
      <c r="A65" s="401">
        <v>58</v>
      </c>
      <c r="B65" s="408" t="s">
        <v>2076</v>
      </c>
      <c r="C65" s="409" t="s">
        <v>1245</v>
      </c>
      <c r="D65" s="409" t="s">
        <v>85</v>
      </c>
      <c r="E65" s="413" t="s">
        <v>441</v>
      </c>
      <c r="F65" s="402" t="s">
        <v>750</v>
      </c>
      <c r="G65" s="410">
        <v>3</v>
      </c>
      <c r="H65" s="408">
        <v>73</v>
      </c>
      <c r="I65" s="402" t="s">
        <v>43</v>
      </c>
    </row>
    <row r="66" spans="1:9" ht="15.75" hidden="1" x14ac:dyDescent="0.25">
      <c r="A66" s="401">
        <v>59</v>
      </c>
      <c r="B66" s="408" t="s">
        <v>2079</v>
      </c>
      <c r="C66" s="409" t="s">
        <v>2080</v>
      </c>
      <c r="D66" s="409" t="s">
        <v>1231</v>
      </c>
      <c r="E66" s="412" t="s">
        <v>3396</v>
      </c>
      <c r="F66" s="402" t="s">
        <v>750</v>
      </c>
      <c r="G66" s="410">
        <v>2.88</v>
      </c>
      <c r="H66" s="408">
        <v>84</v>
      </c>
      <c r="I66" s="408" t="s">
        <v>43</v>
      </c>
    </row>
    <row r="67" spans="1:9" ht="15.75" hidden="1" x14ac:dyDescent="0.25">
      <c r="A67" s="401">
        <v>60</v>
      </c>
      <c r="B67" s="408" t="s">
        <v>2073</v>
      </c>
      <c r="C67" s="409" t="s">
        <v>83</v>
      </c>
      <c r="D67" s="409" t="s">
        <v>66</v>
      </c>
      <c r="E67" s="412" t="s">
        <v>2058</v>
      </c>
      <c r="F67" s="402" t="s">
        <v>750</v>
      </c>
      <c r="G67" s="410">
        <v>2.94</v>
      </c>
      <c r="H67" s="408">
        <v>71</v>
      </c>
      <c r="I67" s="402" t="s">
        <v>43</v>
      </c>
    </row>
    <row r="68" spans="1:9" ht="15.75" hidden="1" x14ac:dyDescent="0.25">
      <c r="A68" s="401">
        <v>61</v>
      </c>
      <c r="B68" s="408" t="s">
        <v>2074</v>
      </c>
      <c r="C68" s="409" t="s">
        <v>2075</v>
      </c>
      <c r="D68" s="409" t="s">
        <v>166</v>
      </c>
      <c r="E68" s="413">
        <v>37936</v>
      </c>
      <c r="F68" s="402" t="s">
        <v>750</v>
      </c>
      <c r="G68" s="410">
        <v>2.75</v>
      </c>
      <c r="H68" s="408">
        <v>84</v>
      </c>
      <c r="I68" s="402" t="s">
        <v>43</v>
      </c>
    </row>
    <row r="69" spans="1:9" ht="15.75" hidden="1" x14ac:dyDescent="0.25">
      <c r="A69" s="401">
        <v>62</v>
      </c>
      <c r="B69" s="402" t="s">
        <v>2072</v>
      </c>
      <c r="C69" s="409" t="s">
        <v>3397</v>
      </c>
      <c r="D69" s="409" t="s">
        <v>51</v>
      </c>
      <c r="E69" s="407" t="s">
        <v>524</v>
      </c>
      <c r="F69" s="402" t="s">
        <v>750</v>
      </c>
      <c r="G69" s="410">
        <v>2.57</v>
      </c>
      <c r="H69" s="408">
        <v>81</v>
      </c>
      <c r="I69" s="402" t="s">
        <v>43</v>
      </c>
    </row>
    <row r="70" spans="1:9" ht="15.75" hidden="1" x14ac:dyDescent="0.25">
      <c r="A70" s="401">
        <v>63</v>
      </c>
      <c r="B70" s="408" t="s">
        <v>3398</v>
      </c>
      <c r="C70" s="409" t="s">
        <v>336</v>
      </c>
      <c r="D70" s="409" t="s">
        <v>266</v>
      </c>
      <c r="E70" s="413" t="s">
        <v>3399</v>
      </c>
      <c r="F70" s="402" t="s">
        <v>750</v>
      </c>
      <c r="G70" s="410">
        <v>2.54</v>
      </c>
      <c r="H70" s="408">
        <v>83</v>
      </c>
      <c r="I70" s="408" t="s">
        <v>43</v>
      </c>
    </row>
    <row r="71" spans="1:9" ht="15.75" hidden="1" x14ac:dyDescent="0.25">
      <c r="A71" s="401">
        <v>64</v>
      </c>
      <c r="B71" s="402" t="s">
        <v>784</v>
      </c>
      <c r="C71" s="403" t="s">
        <v>674</v>
      </c>
      <c r="D71" s="403" t="s">
        <v>9</v>
      </c>
      <c r="E71" s="404" t="s">
        <v>785</v>
      </c>
      <c r="F71" s="402" t="s">
        <v>3400</v>
      </c>
      <c r="G71" s="406">
        <v>3.36</v>
      </c>
      <c r="H71" s="402">
        <v>98</v>
      </c>
      <c r="I71" s="402" t="s">
        <v>42</v>
      </c>
    </row>
    <row r="72" spans="1:9" ht="15.75" hidden="1" x14ac:dyDescent="0.25">
      <c r="A72" s="401">
        <v>65</v>
      </c>
      <c r="B72" s="402" t="s">
        <v>765</v>
      </c>
      <c r="C72" s="403" t="s">
        <v>766</v>
      </c>
      <c r="D72" s="403" t="s">
        <v>51</v>
      </c>
      <c r="E72" s="404" t="s">
        <v>767</v>
      </c>
      <c r="F72" s="402" t="s">
        <v>3400</v>
      </c>
      <c r="G72" s="406">
        <v>3.24</v>
      </c>
      <c r="H72" s="402">
        <v>88</v>
      </c>
      <c r="I72" s="402" t="s">
        <v>42</v>
      </c>
    </row>
    <row r="73" spans="1:9" ht="15.75" hidden="1" x14ac:dyDescent="0.25">
      <c r="A73" s="401">
        <v>66</v>
      </c>
      <c r="B73" s="402" t="s">
        <v>2084</v>
      </c>
      <c r="C73" s="403" t="s">
        <v>1624</v>
      </c>
      <c r="D73" s="403" t="s">
        <v>73</v>
      </c>
      <c r="E73" s="404" t="s">
        <v>2085</v>
      </c>
      <c r="F73" s="402" t="s">
        <v>3400</v>
      </c>
      <c r="G73" s="406">
        <v>3.48</v>
      </c>
      <c r="H73" s="402">
        <v>85</v>
      </c>
      <c r="I73" s="402" t="s">
        <v>42</v>
      </c>
    </row>
    <row r="74" spans="1:9" ht="15.75" hidden="1" x14ac:dyDescent="0.25">
      <c r="A74" s="401">
        <v>67</v>
      </c>
      <c r="B74" s="402" t="s">
        <v>769</v>
      </c>
      <c r="C74" s="403" t="s">
        <v>770</v>
      </c>
      <c r="D74" s="403" t="s">
        <v>85</v>
      </c>
      <c r="E74" s="404" t="s">
        <v>771</v>
      </c>
      <c r="F74" s="402" t="s">
        <v>3400</v>
      </c>
      <c r="G74" s="406">
        <v>3.33</v>
      </c>
      <c r="H74" s="402">
        <v>81</v>
      </c>
      <c r="I74" s="402" t="s">
        <v>42</v>
      </c>
    </row>
    <row r="75" spans="1:9" ht="15.75" hidden="1" x14ac:dyDescent="0.25">
      <c r="A75" s="401">
        <v>68</v>
      </c>
      <c r="B75" s="402" t="s">
        <v>2086</v>
      </c>
      <c r="C75" s="403" t="s">
        <v>2087</v>
      </c>
      <c r="D75" s="403" t="s">
        <v>22</v>
      </c>
      <c r="E75" s="407" t="s">
        <v>1462</v>
      </c>
      <c r="F75" s="402" t="s">
        <v>3400</v>
      </c>
      <c r="G75" s="406">
        <v>3.21</v>
      </c>
      <c r="H75" s="402">
        <v>84</v>
      </c>
      <c r="I75" s="402" t="s">
        <v>42</v>
      </c>
    </row>
    <row r="76" spans="1:9" ht="15.75" hidden="1" x14ac:dyDescent="0.25">
      <c r="A76" s="401">
        <v>69</v>
      </c>
      <c r="B76" s="402" t="s">
        <v>777</v>
      </c>
      <c r="C76" s="403" t="s">
        <v>35</v>
      </c>
      <c r="D76" s="403" t="s">
        <v>778</v>
      </c>
      <c r="E76" s="407" t="s">
        <v>779</v>
      </c>
      <c r="F76" s="402" t="s">
        <v>3400</v>
      </c>
      <c r="G76" s="406">
        <v>3.3</v>
      </c>
      <c r="H76" s="402">
        <v>84</v>
      </c>
      <c r="I76" s="402" t="s">
        <v>42</v>
      </c>
    </row>
    <row r="77" spans="1:9" ht="15.75" hidden="1" x14ac:dyDescent="0.25">
      <c r="A77" s="401">
        <v>70</v>
      </c>
      <c r="B77" s="402" t="s">
        <v>2081</v>
      </c>
      <c r="C77" s="403" t="s">
        <v>2082</v>
      </c>
      <c r="D77" s="403" t="s">
        <v>166</v>
      </c>
      <c r="E77" s="407" t="s">
        <v>2083</v>
      </c>
      <c r="F77" s="402" t="s">
        <v>3400</v>
      </c>
      <c r="G77" s="406">
        <v>3.41</v>
      </c>
      <c r="H77" s="402">
        <v>78</v>
      </c>
      <c r="I77" s="402" t="s">
        <v>43</v>
      </c>
    </row>
    <row r="78" spans="1:9" ht="15.75" hidden="1" x14ac:dyDescent="0.25">
      <c r="A78" s="401">
        <v>71</v>
      </c>
      <c r="B78" s="402" t="s">
        <v>773</v>
      </c>
      <c r="C78" s="403" t="s">
        <v>317</v>
      </c>
      <c r="D78" s="403" t="s">
        <v>392</v>
      </c>
      <c r="E78" s="407" t="s">
        <v>774</v>
      </c>
      <c r="F78" s="402" t="s">
        <v>3400</v>
      </c>
      <c r="G78" s="406">
        <v>2.82</v>
      </c>
      <c r="H78" s="402">
        <v>96</v>
      </c>
      <c r="I78" s="402" t="s">
        <v>43</v>
      </c>
    </row>
    <row r="79" spans="1:9" ht="15.75" hidden="1" x14ac:dyDescent="0.25">
      <c r="A79" s="401">
        <v>72</v>
      </c>
      <c r="B79" s="402" t="s">
        <v>2088</v>
      </c>
      <c r="C79" s="403" t="s">
        <v>17</v>
      </c>
      <c r="D79" s="403" t="s">
        <v>51</v>
      </c>
      <c r="E79" s="407" t="s">
        <v>2089</v>
      </c>
      <c r="F79" s="402" t="s">
        <v>3400</v>
      </c>
      <c r="G79" s="406">
        <v>2.97</v>
      </c>
      <c r="H79" s="408">
        <v>82</v>
      </c>
      <c r="I79" s="402" t="s">
        <v>43</v>
      </c>
    </row>
    <row r="80" spans="1:9" ht="15.75" hidden="1" x14ac:dyDescent="0.25">
      <c r="A80" s="401">
        <v>73</v>
      </c>
      <c r="B80" s="402" t="s">
        <v>2090</v>
      </c>
      <c r="C80" s="403" t="s">
        <v>33</v>
      </c>
      <c r="D80" s="403" t="s">
        <v>90</v>
      </c>
      <c r="E80" s="407" t="s">
        <v>2091</v>
      </c>
      <c r="F80" s="402" t="s">
        <v>3400</v>
      </c>
      <c r="G80" s="406">
        <v>3.09</v>
      </c>
      <c r="H80" s="408">
        <v>86</v>
      </c>
      <c r="I80" s="402" t="s">
        <v>43</v>
      </c>
    </row>
    <row r="81" spans="1:9" ht="15.75" hidden="1" x14ac:dyDescent="0.25">
      <c r="A81" s="401">
        <v>74</v>
      </c>
      <c r="B81" s="402" t="s">
        <v>780</v>
      </c>
      <c r="C81" s="403" t="s">
        <v>781</v>
      </c>
      <c r="D81" s="403" t="s">
        <v>74</v>
      </c>
      <c r="E81" s="404" t="s">
        <v>782</v>
      </c>
      <c r="F81" s="402" t="s">
        <v>3400</v>
      </c>
      <c r="G81" s="406">
        <v>3.13</v>
      </c>
      <c r="H81" s="408">
        <v>70</v>
      </c>
      <c r="I81" s="402" t="s">
        <v>43</v>
      </c>
    </row>
    <row r="82" spans="1:9" ht="15.75" hidden="1" x14ac:dyDescent="0.25">
      <c r="A82" s="401">
        <v>75</v>
      </c>
      <c r="B82" s="402" t="s">
        <v>2092</v>
      </c>
      <c r="C82" s="403" t="s">
        <v>360</v>
      </c>
      <c r="D82" s="403" t="s">
        <v>5</v>
      </c>
      <c r="E82" s="404" t="s">
        <v>1190</v>
      </c>
      <c r="F82" s="402" t="s">
        <v>3400</v>
      </c>
      <c r="G82" s="406">
        <v>2.88</v>
      </c>
      <c r="H82" s="408">
        <v>88</v>
      </c>
      <c r="I82" s="402" t="s">
        <v>43</v>
      </c>
    </row>
    <row r="83" spans="1:9" ht="15.75" hidden="1" x14ac:dyDescent="0.25">
      <c r="A83" s="401">
        <v>76</v>
      </c>
      <c r="B83" s="402" t="s">
        <v>775</v>
      </c>
      <c r="C83" s="403" t="s">
        <v>541</v>
      </c>
      <c r="D83" s="403" t="s">
        <v>72</v>
      </c>
      <c r="E83" s="407" t="s">
        <v>3401</v>
      </c>
      <c r="F83" s="402" t="s">
        <v>3400</v>
      </c>
      <c r="G83" s="406">
        <v>3.12</v>
      </c>
      <c r="H83" s="408">
        <v>84</v>
      </c>
      <c r="I83" s="402" t="s">
        <v>43</v>
      </c>
    </row>
    <row r="84" spans="1:9" ht="15.75" hidden="1" x14ac:dyDescent="0.25">
      <c r="A84" s="401">
        <v>77</v>
      </c>
      <c r="B84" s="402" t="s">
        <v>2093</v>
      </c>
      <c r="C84" s="403" t="s">
        <v>17</v>
      </c>
      <c r="D84" s="403" t="s">
        <v>70</v>
      </c>
      <c r="E84" s="407" t="s">
        <v>2094</v>
      </c>
      <c r="F84" s="402" t="s">
        <v>3400</v>
      </c>
      <c r="G84" s="406">
        <v>2.58</v>
      </c>
      <c r="H84" s="408">
        <v>89</v>
      </c>
      <c r="I84" s="402" t="s">
        <v>43</v>
      </c>
    </row>
    <row r="85" spans="1:9" ht="15.75" hidden="1" x14ac:dyDescent="0.25">
      <c r="A85" s="401">
        <v>78</v>
      </c>
      <c r="B85" s="402" t="s">
        <v>786</v>
      </c>
      <c r="C85" s="403" t="s">
        <v>787</v>
      </c>
      <c r="D85" s="403" t="s">
        <v>32</v>
      </c>
      <c r="E85" s="404" t="s">
        <v>788</v>
      </c>
      <c r="F85" s="402" t="s">
        <v>3400</v>
      </c>
      <c r="G85" s="406">
        <v>2.67</v>
      </c>
      <c r="H85" s="408">
        <v>83</v>
      </c>
      <c r="I85" s="402" t="s">
        <v>43</v>
      </c>
    </row>
    <row r="86" spans="1:9" ht="15.75" hidden="1" x14ac:dyDescent="0.25">
      <c r="A86" s="401">
        <v>79</v>
      </c>
      <c r="B86" s="402" t="s">
        <v>2115</v>
      </c>
      <c r="C86" s="403" t="s">
        <v>54</v>
      </c>
      <c r="D86" s="403" t="s">
        <v>8</v>
      </c>
      <c r="E86" s="407" t="s">
        <v>2116</v>
      </c>
      <c r="F86" s="402" t="s">
        <v>3400</v>
      </c>
      <c r="G86" s="406">
        <v>2.64</v>
      </c>
      <c r="H86" s="402">
        <v>86</v>
      </c>
      <c r="I86" s="402" t="s">
        <v>43</v>
      </c>
    </row>
    <row r="87" spans="1:9" ht="15.75" hidden="1" x14ac:dyDescent="0.25">
      <c r="A87" s="401">
        <v>80</v>
      </c>
      <c r="B87" s="402" t="s">
        <v>2117</v>
      </c>
      <c r="C87" s="403" t="s">
        <v>336</v>
      </c>
      <c r="D87" s="403" t="s">
        <v>86</v>
      </c>
      <c r="E87" s="407" t="s">
        <v>3402</v>
      </c>
      <c r="F87" s="402" t="s">
        <v>3400</v>
      </c>
      <c r="G87" s="406">
        <v>2.64</v>
      </c>
      <c r="H87" s="402">
        <v>82</v>
      </c>
      <c r="I87" s="402" t="s">
        <v>43</v>
      </c>
    </row>
    <row r="88" spans="1:9" ht="15.75" hidden="1" x14ac:dyDescent="0.25">
      <c r="A88" s="401">
        <v>81</v>
      </c>
      <c r="B88" s="402" t="s">
        <v>2118</v>
      </c>
      <c r="C88" s="403" t="s">
        <v>2119</v>
      </c>
      <c r="D88" s="403" t="s">
        <v>28</v>
      </c>
      <c r="E88" s="407" t="s">
        <v>3403</v>
      </c>
      <c r="F88" s="402" t="s">
        <v>3400</v>
      </c>
      <c r="G88" s="406">
        <v>2.58</v>
      </c>
      <c r="H88" s="402">
        <v>73</v>
      </c>
      <c r="I88" s="402" t="s">
        <v>43</v>
      </c>
    </row>
    <row r="89" spans="1:9" ht="15.75" hidden="1" x14ac:dyDescent="0.25">
      <c r="A89" s="401">
        <v>82</v>
      </c>
      <c r="B89" s="402" t="s">
        <v>2122</v>
      </c>
      <c r="C89" s="403" t="s">
        <v>246</v>
      </c>
      <c r="D89" s="403" t="s">
        <v>5</v>
      </c>
      <c r="E89" s="407" t="s">
        <v>1170</v>
      </c>
      <c r="F89" s="402" t="s">
        <v>3400</v>
      </c>
      <c r="G89" s="406">
        <v>2.74</v>
      </c>
      <c r="H89" s="402">
        <v>90</v>
      </c>
      <c r="I89" s="402" t="s">
        <v>43</v>
      </c>
    </row>
    <row r="90" spans="1:9" ht="15.75" hidden="1" x14ac:dyDescent="0.25">
      <c r="A90" s="401">
        <v>83</v>
      </c>
      <c r="B90" s="402" t="s">
        <v>2123</v>
      </c>
      <c r="C90" s="403" t="s">
        <v>2124</v>
      </c>
      <c r="D90" s="403" t="s">
        <v>72</v>
      </c>
      <c r="E90" s="407" t="s">
        <v>3404</v>
      </c>
      <c r="F90" s="402" t="s">
        <v>3400</v>
      </c>
      <c r="G90" s="406">
        <v>2.85</v>
      </c>
      <c r="H90" s="402">
        <v>81</v>
      </c>
      <c r="I90" s="402" t="s">
        <v>43</v>
      </c>
    </row>
    <row r="91" spans="1:9" ht="15.75" x14ac:dyDescent="0.25">
      <c r="A91" s="401">
        <v>84</v>
      </c>
      <c r="B91" s="408" t="s">
        <v>789</v>
      </c>
      <c r="C91" s="409" t="s">
        <v>790</v>
      </c>
      <c r="D91" s="409" t="s">
        <v>45</v>
      </c>
      <c r="E91" s="414" t="s">
        <v>791</v>
      </c>
      <c r="F91" s="402" t="s">
        <v>3405</v>
      </c>
      <c r="G91" s="415">
        <v>3.76</v>
      </c>
      <c r="H91" s="408">
        <v>92</v>
      </c>
      <c r="I91" s="408" t="s">
        <v>40</v>
      </c>
    </row>
    <row r="92" spans="1:9" ht="15.75" hidden="1" x14ac:dyDescent="0.25">
      <c r="A92" s="401">
        <v>85</v>
      </c>
      <c r="B92" s="408" t="s">
        <v>795</v>
      </c>
      <c r="C92" s="409" t="s">
        <v>17</v>
      </c>
      <c r="D92" s="409" t="s">
        <v>106</v>
      </c>
      <c r="E92" s="416" t="s">
        <v>796</v>
      </c>
      <c r="F92" s="402" t="s">
        <v>3405</v>
      </c>
      <c r="G92" s="415">
        <v>3.37</v>
      </c>
      <c r="H92" s="408">
        <v>89</v>
      </c>
      <c r="I92" s="408" t="s">
        <v>42</v>
      </c>
    </row>
    <row r="93" spans="1:9" ht="15.75" hidden="1" x14ac:dyDescent="0.25">
      <c r="A93" s="401">
        <v>86</v>
      </c>
      <c r="B93" s="408" t="s">
        <v>792</v>
      </c>
      <c r="C93" s="409" t="s">
        <v>793</v>
      </c>
      <c r="D93" s="409" t="s">
        <v>37</v>
      </c>
      <c r="E93" s="416" t="s">
        <v>794</v>
      </c>
      <c r="F93" s="402" t="s">
        <v>3405</v>
      </c>
      <c r="G93" s="415">
        <v>3.28</v>
      </c>
      <c r="H93" s="408">
        <v>85</v>
      </c>
      <c r="I93" s="408" t="s">
        <v>42</v>
      </c>
    </row>
    <row r="94" spans="1:9" ht="15.75" hidden="1" x14ac:dyDescent="0.25">
      <c r="A94" s="401">
        <v>87</v>
      </c>
      <c r="B94" s="408" t="s">
        <v>2095</v>
      </c>
      <c r="C94" s="409" t="s">
        <v>17</v>
      </c>
      <c r="D94" s="409" t="s">
        <v>11</v>
      </c>
      <c r="E94" s="416" t="s">
        <v>2096</v>
      </c>
      <c r="F94" s="402" t="s">
        <v>3405</v>
      </c>
      <c r="G94" s="415">
        <v>3.06</v>
      </c>
      <c r="H94" s="408">
        <v>77</v>
      </c>
      <c r="I94" s="408" t="s">
        <v>43</v>
      </c>
    </row>
    <row r="95" spans="1:9" ht="15.75" hidden="1" x14ac:dyDescent="0.25">
      <c r="A95" s="401">
        <v>88</v>
      </c>
      <c r="B95" s="408" t="s">
        <v>797</v>
      </c>
      <c r="C95" s="409" t="s">
        <v>2102</v>
      </c>
      <c r="D95" s="409" t="s">
        <v>156</v>
      </c>
      <c r="E95" s="416" t="s">
        <v>798</v>
      </c>
      <c r="F95" s="402" t="s">
        <v>3405</v>
      </c>
      <c r="G95" s="415">
        <v>3.19</v>
      </c>
      <c r="H95" s="408">
        <v>81</v>
      </c>
      <c r="I95" s="408" t="s">
        <v>43</v>
      </c>
    </row>
    <row r="96" spans="1:9" ht="15.75" hidden="1" x14ac:dyDescent="0.25">
      <c r="A96" s="401">
        <v>89</v>
      </c>
      <c r="B96" s="408" t="s">
        <v>2103</v>
      </c>
      <c r="C96" s="409" t="s">
        <v>1587</v>
      </c>
      <c r="D96" s="409" t="s">
        <v>72</v>
      </c>
      <c r="E96" s="416" t="s">
        <v>577</v>
      </c>
      <c r="F96" s="402" t="s">
        <v>3405</v>
      </c>
      <c r="G96" s="415">
        <v>2.91</v>
      </c>
      <c r="H96" s="408">
        <v>98</v>
      </c>
      <c r="I96" s="408" t="s">
        <v>43</v>
      </c>
    </row>
    <row r="97" spans="1:9" ht="15.75" hidden="1" x14ac:dyDescent="0.25">
      <c r="A97" s="401">
        <v>90</v>
      </c>
      <c r="B97" s="408" t="s">
        <v>799</v>
      </c>
      <c r="C97" s="409" t="s">
        <v>2099</v>
      </c>
      <c r="D97" s="409" t="s">
        <v>20</v>
      </c>
      <c r="E97" s="416" t="s">
        <v>557</v>
      </c>
      <c r="F97" s="402" t="s">
        <v>3405</v>
      </c>
      <c r="G97" s="415">
        <v>3.09</v>
      </c>
      <c r="H97" s="408">
        <v>90</v>
      </c>
      <c r="I97" s="408" t="s">
        <v>43</v>
      </c>
    </row>
    <row r="98" spans="1:9" ht="15.75" hidden="1" x14ac:dyDescent="0.25">
      <c r="A98" s="401">
        <v>91</v>
      </c>
      <c r="B98" s="408" t="s">
        <v>2106</v>
      </c>
      <c r="C98" s="409" t="s">
        <v>1251</v>
      </c>
      <c r="D98" s="409" t="s">
        <v>16</v>
      </c>
      <c r="E98" s="416" t="s">
        <v>2107</v>
      </c>
      <c r="F98" s="402" t="s">
        <v>3405</v>
      </c>
      <c r="G98" s="415">
        <v>3.09</v>
      </c>
      <c r="H98" s="408">
        <v>85</v>
      </c>
      <c r="I98" s="408" t="s">
        <v>43</v>
      </c>
    </row>
    <row r="99" spans="1:9" ht="15.75" hidden="1" x14ac:dyDescent="0.25">
      <c r="A99" s="401">
        <v>92</v>
      </c>
      <c r="B99" s="408" t="s">
        <v>2100</v>
      </c>
      <c r="C99" s="409" t="s">
        <v>2101</v>
      </c>
      <c r="D99" s="409" t="s">
        <v>28</v>
      </c>
      <c r="E99" s="414" t="s">
        <v>669</v>
      </c>
      <c r="F99" s="402" t="s">
        <v>3405</v>
      </c>
      <c r="G99" s="415">
        <v>2.94</v>
      </c>
      <c r="H99" s="408">
        <v>92</v>
      </c>
      <c r="I99" s="408" t="s">
        <v>43</v>
      </c>
    </row>
    <row r="100" spans="1:9" ht="15.75" hidden="1" x14ac:dyDescent="0.25">
      <c r="A100" s="401">
        <v>93</v>
      </c>
      <c r="B100" s="408" t="s">
        <v>2097</v>
      </c>
      <c r="C100" s="409" t="s">
        <v>2098</v>
      </c>
      <c r="D100" s="409" t="s">
        <v>101</v>
      </c>
      <c r="E100" s="416" t="s">
        <v>1229</v>
      </c>
      <c r="F100" s="402" t="s">
        <v>3405</v>
      </c>
      <c r="G100" s="415">
        <v>2.73</v>
      </c>
      <c r="H100" s="408">
        <v>68</v>
      </c>
      <c r="I100" s="408" t="s">
        <v>43</v>
      </c>
    </row>
    <row r="101" spans="1:9" ht="15.75" hidden="1" x14ac:dyDescent="0.25">
      <c r="A101" s="401">
        <v>94</v>
      </c>
      <c r="B101" s="408" t="s">
        <v>2104</v>
      </c>
      <c r="C101" s="409" t="s">
        <v>2105</v>
      </c>
      <c r="D101" s="409" t="s">
        <v>271</v>
      </c>
      <c r="E101" s="414" t="s">
        <v>3406</v>
      </c>
      <c r="F101" s="402" t="s">
        <v>3405</v>
      </c>
      <c r="G101" s="415">
        <v>2.71</v>
      </c>
      <c r="H101" s="408">
        <v>67</v>
      </c>
      <c r="I101" s="408" t="s">
        <v>43</v>
      </c>
    </row>
    <row r="102" spans="1:9" ht="15.75" hidden="1" x14ac:dyDescent="0.25">
      <c r="A102" s="401">
        <v>95</v>
      </c>
      <c r="B102" s="408" t="s">
        <v>2108</v>
      </c>
      <c r="C102" s="409" t="s">
        <v>2109</v>
      </c>
      <c r="D102" s="409" t="s">
        <v>2110</v>
      </c>
      <c r="E102" s="416" t="s">
        <v>1452</v>
      </c>
      <c r="F102" s="402" t="s">
        <v>3405</v>
      </c>
      <c r="G102" s="415">
        <v>2.61</v>
      </c>
      <c r="H102" s="408">
        <v>72</v>
      </c>
      <c r="I102" s="408" t="s">
        <v>43</v>
      </c>
    </row>
    <row r="103" spans="1:9" ht="15.75" hidden="1" x14ac:dyDescent="0.25">
      <c r="A103" s="401">
        <v>96</v>
      </c>
      <c r="B103" s="408" t="s">
        <v>2111</v>
      </c>
      <c r="C103" s="409" t="s">
        <v>2112</v>
      </c>
      <c r="D103" s="409" t="s">
        <v>9</v>
      </c>
      <c r="E103" s="416" t="s">
        <v>2113</v>
      </c>
      <c r="F103" s="402" t="s">
        <v>3405</v>
      </c>
      <c r="G103" s="415">
        <v>3.12</v>
      </c>
      <c r="H103" s="408">
        <v>71</v>
      </c>
      <c r="I103" s="408" t="s">
        <v>43</v>
      </c>
    </row>
    <row r="104" spans="1:9" ht="15.75" hidden="1" x14ac:dyDescent="0.25">
      <c r="A104" s="401">
        <v>97</v>
      </c>
      <c r="B104" s="408" t="s">
        <v>2114</v>
      </c>
      <c r="C104" s="409" t="s">
        <v>17</v>
      </c>
      <c r="D104" s="409" t="s">
        <v>8</v>
      </c>
      <c r="E104" s="416" t="s">
        <v>1413</v>
      </c>
      <c r="F104" s="402" t="s">
        <v>3405</v>
      </c>
      <c r="G104" s="415">
        <v>2.79</v>
      </c>
      <c r="H104" s="408">
        <v>76</v>
      </c>
      <c r="I104" s="408" t="s">
        <v>43</v>
      </c>
    </row>
    <row r="105" spans="1:9" ht="15.75" hidden="1" x14ac:dyDescent="0.25">
      <c r="A105" s="401">
        <v>98</v>
      </c>
      <c r="B105" s="408" t="s">
        <v>2120</v>
      </c>
      <c r="C105" s="409" t="s">
        <v>2121</v>
      </c>
      <c r="D105" s="409" t="s">
        <v>67</v>
      </c>
      <c r="E105" s="416" t="s">
        <v>1486</v>
      </c>
      <c r="F105" s="402" t="s">
        <v>3405</v>
      </c>
      <c r="G105" s="415">
        <v>2.67</v>
      </c>
      <c r="H105" s="408">
        <v>73</v>
      </c>
      <c r="I105" s="408" t="s">
        <v>43</v>
      </c>
    </row>
    <row r="106" spans="1:9" ht="15.75" x14ac:dyDescent="0.25">
      <c r="A106" s="401">
        <v>99</v>
      </c>
      <c r="B106" s="403" t="s">
        <v>2130</v>
      </c>
      <c r="C106" s="403" t="s">
        <v>336</v>
      </c>
      <c r="D106" s="403" t="s">
        <v>86</v>
      </c>
      <c r="E106" s="407" t="s">
        <v>2131</v>
      </c>
      <c r="F106" s="402" t="s">
        <v>2126</v>
      </c>
      <c r="G106" s="406" t="s">
        <v>3407</v>
      </c>
      <c r="H106" s="402">
        <v>90</v>
      </c>
      <c r="I106" s="402" t="s">
        <v>40</v>
      </c>
    </row>
    <row r="107" spans="1:9" ht="15.75" hidden="1" x14ac:dyDescent="0.25">
      <c r="A107" s="401">
        <v>100</v>
      </c>
      <c r="B107" s="403" t="s">
        <v>2132</v>
      </c>
      <c r="C107" s="403" t="s">
        <v>2133</v>
      </c>
      <c r="D107" s="403" t="s">
        <v>2134</v>
      </c>
      <c r="E107" s="406" t="s">
        <v>2135</v>
      </c>
      <c r="F107" s="402" t="s">
        <v>2126</v>
      </c>
      <c r="G107" s="406" t="s">
        <v>3408</v>
      </c>
      <c r="H107" s="402">
        <v>80</v>
      </c>
      <c r="I107" s="408" t="s">
        <v>42</v>
      </c>
    </row>
    <row r="108" spans="1:9" ht="15.75" hidden="1" x14ac:dyDescent="0.25">
      <c r="A108" s="401">
        <v>101</v>
      </c>
      <c r="B108" s="403" t="s">
        <v>2137</v>
      </c>
      <c r="C108" s="403" t="s">
        <v>2138</v>
      </c>
      <c r="D108" s="403" t="s">
        <v>9</v>
      </c>
      <c r="E108" s="406" t="s">
        <v>1636</v>
      </c>
      <c r="F108" s="402" t="s">
        <v>2126</v>
      </c>
      <c r="G108" s="406" t="s">
        <v>2252</v>
      </c>
      <c r="H108" s="402">
        <v>94</v>
      </c>
      <c r="I108" s="402" t="s">
        <v>42</v>
      </c>
    </row>
    <row r="109" spans="1:9" ht="15.75" hidden="1" x14ac:dyDescent="0.25">
      <c r="A109" s="401">
        <v>102</v>
      </c>
      <c r="B109" s="403" t="s">
        <v>2141</v>
      </c>
      <c r="C109" s="403" t="s">
        <v>2142</v>
      </c>
      <c r="D109" s="403" t="s">
        <v>23</v>
      </c>
      <c r="E109" s="406" t="s">
        <v>1772</v>
      </c>
      <c r="F109" s="402" t="s">
        <v>2126</v>
      </c>
      <c r="G109" s="406" t="s">
        <v>3409</v>
      </c>
      <c r="H109" s="402">
        <v>83</v>
      </c>
      <c r="I109" s="402" t="s">
        <v>42</v>
      </c>
    </row>
    <row r="110" spans="1:9" ht="15.75" hidden="1" x14ac:dyDescent="0.25">
      <c r="A110" s="401">
        <v>103</v>
      </c>
      <c r="B110" s="403" t="s">
        <v>2151</v>
      </c>
      <c r="C110" s="403" t="s">
        <v>17</v>
      </c>
      <c r="D110" s="403" t="s">
        <v>69</v>
      </c>
      <c r="E110" s="406" t="s">
        <v>2152</v>
      </c>
      <c r="F110" s="402" t="s">
        <v>2126</v>
      </c>
      <c r="G110" s="406" t="s">
        <v>819</v>
      </c>
      <c r="H110" s="402">
        <v>83</v>
      </c>
      <c r="I110" s="402" t="s">
        <v>42</v>
      </c>
    </row>
    <row r="111" spans="1:9" ht="15.75" hidden="1" x14ac:dyDescent="0.25">
      <c r="A111" s="401">
        <v>104</v>
      </c>
      <c r="B111" s="403" t="s">
        <v>2156</v>
      </c>
      <c r="C111" s="403" t="s">
        <v>6</v>
      </c>
      <c r="D111" s="403" t="s">
        <v>55</v>
      </c>
      <c r="E111" s="407" t="s">
        <v>3410</v>
      </c>
      <c r="F111" s="402" t="s">
        <v>2126</v>
      </c>
      <c r="G111" s="406" t="s">
        <v>3411</v>
      </c>
      <c r="H111" s="402">
        <v>83</v>
      </c>
      <c r="I111" s="402" t="s">
        <v>42</v>
      </c>
    </row>
    <row r="112" spans="1:9" ht="15.75" hidden="1" x14ac:dyDescent="0.25">
      <c r="A112" s="401">
        <v>105</v>
      </c>
      <c r="B112" s="403" t="s">
        <v>2127</v>
      </c>
      <c r="C112" s="403" t="s">
        <v>2128</v>
      </c>
      <c r="D112" s="403" t="s">
        <v>11</v>
      </c>
      <c r="E112" s="406" t="s">
        <v>2129</v>
      </c>
      <c r="F112" s="402" t="s">
        <v>2126</v>
      </c>
      <c r="G112" s="406" t="s">
        <v>814</v>
      </c>
      <c r="H112" s="402">
        <v>70</v>
      </c>
      <c r="I112" s="408" t="s">
        <v>43</v>
      </c>
    </row>
    <row r="113" spans="1:9" ht="15.75" hidden="1" x14ac:dyDescent="0.25">
      <c r="A113" s="401">
        <v>106</v>
      </c>
      <c r="B113" s="403" t="s">
        <v>2136</v>
      </c>
      <c r="C113" s="403" t="s">
        <v>75</v>
      </c>
      <c r="D113" s="403" t="s">
        <v>24</v>
      </c>
      <c r="E113" s="406" t="s">
        <v>1583</v>
      </c>
      <c r="F113" s="402" t="s">
        <v>2126</v>
      </c>
      <c r="G113" s="406" t="s">
        <v>816</v>
      </c>
      <c r="H113" s="402">
        <v>79</v>
      </c>
      <c r="I113" s="408" t="s">
        <v>43</v>
      </c>
    </row>
    <row r="114" spans="1:9" ht="15.75" hidden="1" x14ac:dyDescent="0.25">
      <c r="A114" s="401">
        <v>107</v>
      </c>
      <c r="B114" s="403" t="s">
        <v>2139</v>
      </c>
      <c r="C114" s="403" t="s">
        <v>21</v>
      </c>
      <c r="D114" s="403" t="s">
        <v>66</v>
      </c>
      <c r="E114" s="406" t="s">
        <v>2140</v>
      </c>
      <c r="F114" s="402" t="s">
        <v>2126</v>
      </c>
      <c r="G114" s="406" t="s">
        <v>3409</v>
      </c>
      <c r="H114" s="402">
        <v>70</v>
      </c>
      <c r="I114" s="408" t="s">
        <v>43</v>
      </c>
    </row>
    <row r="115" spans="1:9" ht="15.75" hidden="1" x14ac:dyDescent="0.25">
      <c r="A115" s="401">
        <v>108</v>
      </c>
      <c r="B115" s="403" t="s">
        <v>2143</v>
      </c>
      <c r="C115" s="403" t="s">
        <v>50</v>
      </c>
      <c r="D115" s="403" t="s">
        <v>2144</v>
      </c>
      <c r="E115" s="406" t="s">
        <v>1712</v>
      </c>
      <c r="F115" s="402" t="s">
        <v>2126</v>
      </c>
      <c r="G115" s="406" t="s">
        <v>3411</v>
      </c>
      <c r="H115" s="402">
        <v>71</v>
      </c>
      <c r="I115" s="408" t="s">
        <v>43</v>
      </c>
    </row>
    <row r="116" spans="1:9" ht="15.75" hidden="1" x14ac:dyDescent="0.25">
      <c r="A116" s="401">
        <v>109</v>
      </c>
      <c r="B116" s="403" t="s">
        <v>2146</v>
      </c>
      <c r="C116" s="403" t="s">
        <v>2147</v>
      </c>
      <c r="D116" s="403" t="s">
        <v>93</v>
      </c>
      <c r="E116" s="406" t="s">
        <v>2148</v>
      </c>
      <c r="F116" s="402" t="s">
        <v>2126</v>
      </c>
      <c r="G116" s="406" t="s">
        <v>2254</v>
      </c>
      <c r="H116" s="402">
        <v>77</v>
      </c>
      <c r="I116" s="408" t="s">
        <v>43</v>
      </c>
    </row>
    <row r="117" spans="1:9" ht="15.75" hidden="1" x14ac:dyDescent="0.25">
      <c r="A117" s="401">
        <v>110</v>
      </c>
      <c r="B117" s="403" t="s">
        <v>2149</v>
      </c>
      <c r="C117" s="403" t="s">
        <v>325</v>
      </c>
      <c r="D117" s="403" t="s">
        <v>24</v>
      </c>
      <c r="E117" s="406" t="s">
        <v>2150</v>
      </c>
      <c r="F117" s="402" t="s">
        <v>2126</v>
      </c>
      <c r="G117" s="406" t="s">
        <v>3412</v>
      </c>
      <c r="H117" s="402">
        <v>73</v>
      </c>
      <c r="I117" s="408" t="s">
        <v>43</v>
      </c>
    </row>
    <row r="118" spans="1:9" ht="15.75" hidden="1" x14ac:dyDescent="0.25">
      <c r="A118" s="401">
        <v>111</v>
      </c>
      <c r="B118" s="403" t="s">
        <v>2153</v>
      </c>
      <c r="C118" s="403" t="s">
        <v>2154</v>
      </c>
      <c r="D118" s="403" t="s">
        <v>57</v>
      </c>
      <c r="E118" s="407" t="s">
        <v>2155</v>
      </c>
      <c r="F118" s="402" t="s">
        <v>2126</v>
      </c>
      <c r="G118" s="406" t="s">
        <v>2480</v>
      </c>
      <c r="H118" s="402">
        <v>76</v>
      </c>
      <c r="I118" s="408" t="s">
        <v>43</v>
      </c>
    </row>
    <row r="119" spans="1:9" ht="15.75" hidden="1" x14ac:dyDescent="0.25">
      <c r="A119" s="401">
        <v>112</v>
      </c>
      <c r="B119" s="403" t="s">
        <v>2157</v>
      </c>
      <c r="C119" s="403" t="s">
        <v>2158</v>
      </c>
      <c r="D119" s="403" t="s">
        <v>9</v>
      </c>
      <c r="E119" s="406" t="s">
        <v>2159</v>
      </c>
      <c r="F119" s="402" t="s">
        <v>2126</v>
      </c>
      <c r="G119" s="406" t="s">
        <v>828</v>
      </c>
      <c r="H119" s="402">
        <v>73</v>
      </c>
      <c r="I119" s="402" t="s">
        <v>43</v>
      </c>
    </row>
    <row r="120" spans="1:9" ht="15.75" hidden="1" x14ac:dyDescent="0.25">
      <c r="A120" s="401">
        <v>113</v>
      </c>
      <c r="B120" s="403" t="s">
        <v>2160</v>
      </c>
      <c r="C120" s="403" t="s">
        <v>75</v>
      </c>
      <c r="D120" s="403" t="s">
        <v>65</v>
      </c>
      <c r="E120" s="406" t="s">
        <v>1712</v>
      </c>
      <c r="F120" s="402" t="s">
        <v>2126</v>
      </c>
      <c r="G120" s="406" t="s">
        <v>839</v>
      </c>
      <c r="H120" s="402">
        <v>70</v>
      </c>
      <c r="I120" s="402" t="s">
        <v>43</v>
      </c>
    </row>
    <row r="121" spans="1:9" ht="15.75" hidden="1" x14ac:dyDescent="0.25">
      <c r="A121" s="401">
        <v>114</v>
      </c>
      <c r="B121" s="403" t="s">
        <v>2161</v>
      </c>
      <c r="C121" s="403" t="s">
        <v>58</v>
      </c>
      <c r="D121" s="403" t="s">
        <v>36</v>
      </c>
      <c r="E121" s="406" t="s">
        <v>2162</v>
      </c>
      <c r="F121" s="402" t="s">
        <v>2126</v>
      </c>
      <c r="G121" s="406" t="s">
        <v>828</v>
      </c>
      <c r="H121" s="402">
        <v>75</v>
      </c>
      <c r="I121" s="402" t="s">
        <v>43</v>
      </c>
    </row>
    <row r="122" spans="1:9" ht="15.75" hidden="1" x14ac:dyDescent="0.25">
      <c r="A122" s="401">
        <v>115</v>
      </c>
      <c r="B122" s="403" t="s">
        <v>2163</v>
      </c>
      <c r="C122" s="403" t="s">
        <v>2164</v>
      </c>
      <c r="D122" s="403" t="s">
        <v>141</v>
      </c>
      <c r="E122" s="407" t="s">
        <v>1608</v>
      </c>
      <c r="F122" s="402" t="s">
        <v>2126</v>
      </c>
      <c r="G122" s="406" t="s">
        <v>3413</v>
      </c>
      <c r="H122" s="402">
        <v>79</v>
      </c>
      <c r="I122" s="402" t="s">
        <v>43</v>
      </c>
    </row>
    <row r="123" spans="1:9" ht="15.75" hidden="1" x14ac:dyDescent="0.25">
      <c r="A123" s="401">
        <v>116</v>
      </c>
      <c r="B123" s="403" t="s">
        <v>2165</v>
      </c>
      <c r="C123" s="403" t="s">
        <v>2166</v>
      </c>
      <c r="D123" s="403" t="s">
        <v>141</v>
      </c>
      <c r="E123" s="407" t="s">
        <v>1720</v>
      </c>
      <c r="F123" s="402" t="s">
        <v>2126</v>
      </c>
      <c r="G123" s="406" t="s">
        <v>825</v>
      </c>
      <c r="H123" s="402">
        <v>83</v>
      </c>
      <c r="I123" s="402" t="s">
        <v>43</v>
      </c>
    </row>
    <row r="124" spans="1:9" ht="15.75" hidden="1" x14ac:dyDescent="0.25">
      <c r="A124" s="401">
        <v>117</v>
      </c>
      <c r="B124" s="403" t="s">
        <v>2167</v>
      </c>
      <c r="C124" s="403" t="s">
        <v>2168</v>
      </c>
      <c r="D124" s="403" t="s">
        <v>96</v>
      </c>
      <c r="E124" s="406" t="s">
        <v>2169</v>
      </c>
      <c r="F124" s="402" t="s">
        <v>2126</v>
      </c>
      <c r="G124" s="406" t="s">
        <v>849</v>
      </c>
      <c r="H124" s="402">
        <v>80</v>
      </c>
      <c r="I124" s="402" t="s">
        <v>43</v>
      </c>
    </row>
    <row r="125" spans="1:9" ht="15.75" hidden="1" x14ac:dyDescent="0.25">
      <c r="A125" s="401">
        <v>118</v>
      </c>
      <c r="B125" s="403" t="s">
        <v>2170</v>
      </c>
      <c r="C125" s="403" t="s">
        <v>44</v>
      </c>
      <c r="D125" s="403" t="s">
        <v>19</v>
      </c>
      <c r="E125" s="406" t="s">
        <v>2171</v>
      </c>
      <c r="F125" s="402" t="s">
        <v>2126</v>
      </c>
      <c r="G125" s="406" t="s">
        <v>2262</v>
      </c>
      <c r="H125" s="402">
        <v>71</v>
      </c>
      <c r="I125" s="402" t="s">
        <v>43</v>
      </c>
    </row>
    <row r="126" spans="1:9" ht="15.75" hidden="1" x14ac:dyDescent="0.25">
      <c r="A126" s="401">
        <v>119</v>
      </c>
      <c r="B126" s="403" t="s">
        <v>2172</v>
      </c>
      <c r="C126" s="403" t="s">
        <v>326</v>
      </c>
      <c r="D126" s="403" t="s">
        <v>99</v>
      </c>
      <c r="E126" s="407" t="s">
        <v>2173</v>
      </c>
      <c r="F126" s="402" t="s">
        <v>2126</v>
      </c>
      <c r="G126" s="406" t="s">
        <v>2279</v>
      </c>
      <c r="H126" s="402">
        <v>75</v>
      </c>
      <c r="I126" s="402" t="s">
        <v>43</v>
      </c>
    </row>
    <row r="127" spans="1:9" ht="15.75" x14ac:dyDescent="0.25">
      <c r="A127" s="401">
        <v>120</v>
      </c>
      <c r="B127" s="403" t="s">
        <v>2176</v>
      </c>
      <c r="C127" s="403" t="s">
        <v>2177</v>
      </c>
      <c r="D127" s="403" t="s">
        <v>70</v>
      </c>
      <c r="E127" s="406" t="s">
        <v>2178</v>
      </c>
      <c r="F127" s="402" t="s">
        <v>2175</v>
      </c>
      <c r="G127" s="406" t="s">
        <v>3407</v>
      </c>
      <c r="H127" s="402">
        <v>94</v>
      </c>
      <c r="I127" s="402" t="s">
        <v>40</v>
      </c>
    </row>
    <row r="128" spans="1:9" ht="15.75" hidden="1" x14ac:dyDescent="0.25">
      <c r="A128" s="401">
        <v>121</v>
      </c>
      <c r="B128" s="403" t="s">
        <v>2174</v>
      </c>
      <c r="C128" s="403" t="s">
        <v>149</v>
      </c>
      <c r="D128" s="403" t="s">
        <v>1369</v>
      </c>
      <c r="E128" s="407" t="s">
        <v>3414</v>
      </c>
      <c r="F128" s="402" t="s">
        <v>2175</v>
      </c>
      <c r="G128" s="406" t="s">
        <v>816</v>
      </c>
      <c r="H128" s="402">
        <v>83</v>
      </c>
      <c r="I128" s="408" t="s">
        <v>42</v>
      </c>
    </row>
    <row r="129" spans="1:9" ht="15.75" hidden="1" x14ac:dyDescent="0.25">
      <c r="A129" s="401">
        <v>122</v>
      </c>
      <c r="B129" s="403" t="s">
        <v>2191</v>
      </c>
      <c r="C129" s="403" t="s">
        <v>2192</v>
      </c>
      <c r="D129" s="403" t="s">
        <v>41</v>
      </c>
      <c r="E129" s="407" t="s">
        <v>3415</v>
      </c>
      <c r="F129" s="402" t="s">
        <v>2175</v>
      </c>
      <c r="G129" s="406" t="s">
        <v>3416</v>
      </c>
      <c r="H129" s="402">
        <v>80</v>
      </c>
      <c r="I129" s="402" t="s">
        <v>42</v>
      </c>
    </row>
    <row r="130" spans="1:9" ht="15.75" hidden="1" x14ac:dyDescent="0.25">
      <c r="A130" s="401">
        <v>123</v>
      </c>
      <c r="B130" s="403" t="s">
        <v>2179</v>
      </c>
      <c r="C130" s="403" t="s">
        <v>2180</v>
      </c>
      <c r="D130" s="403" t="s">
        <v>16</v>
      </c>
      <c r="E130" s="404">
        <v>38659</v>
      </c>
      <c r="F130" s="402" t="s">
        <v>2175</v>
      </c>
      <c r="G130" s="406" t="s">
        <v>2240</v>
      </c>
      <c r="H130" s="402">
        <v>84</v>
      </c>
      <c r="I130" s="408" t="s">
        <v>42</v>
      </c>
    </row>
    <row r="131" spans="1:9" ht="15.75" hidden="1" x14ac:dyDescent="0.25">
      <c r="A131" s="401">
        <v>124</v>
      </c>
      <c r="B131" s="403" t="s">
        <v>2181</v>
      </c>
      <c r="C131" s="403" t="s">
        <v>21</v>
      </c>
      <c r="D131" s="403" t="s">
        <v>16</v>
      </c>
      <c r="E131" s="406" t="s">
        <v>2182</v>
      </c>
      <c r="F131" s="402" t="s">
        <v>2175</v>
      </c>
      <c r="G131" s="406" t="s">
        <v>3417</v>
      </c>
      <c r="H131" s="402">
        <v>82</v>
      </c>
      <c r="I131" s="408" t="s">
        <v>42</v>
      </c>
    </row>
    <row r="132" spans="1:9" ht="15.75" hidden="1" x14ac:dyDescent="0.25">
      <c r="A132" s="401">
        <v>125</v>
      </c>
      <c r="B132" s="403" t="s">
        <v>2183</v>
      </c>
      <c r="C132" s="403" t="s">
        <v>2184</v>
      </c>
      <c r="D132" s="403" t="s">
        <v>106</v>
      </c>
      <c r="E132" s="406" t="s">
        <v>2185</v>
      </c>
      <c r="F132" s="402" t="s">
        <v>2175</v>
      </c>
      <c r="G132" s="406" t="s">
        <v>3418</v>
      </c>
      <c r="H132" s="402">
        <v>86</v>
      </c>
      <c r="I132" s="408" t="s">
        <v>42</v>
      </c>
    </row>
    <row r="133" spans="1:9" ht="15.75" hidden="1" x14ac:dyDescent="0.25">
      <c r="A133" s="401">
        <v>126</v>
      </c>
      <c r="B133" s="403" t="s">
        <v>2196</v>
      </c>
      <c r="C133" s="403" t="s">
        <v>2197</v>
      </c>
      <c r="D133" s="403" t="s">
        <v>1213</v>
      </c>
      <c r="E133" s="406" t="s">
        <v>2198</v>
      </c>
      <c r="F133" s="402" t="s">
        <v>2175</v>
      </c>
      <c r="G133" s="406" t="s">
        <v>2244</v>
      </c>
      <c r="H133" s="402">
        <v>84</v>
      </c>
      <c r="I133" s="402" t="s">
        <v>42</v>
      </c>
    </row>
    <row r="134" spans="1:9" ht="15.75" hidden="1" x14ac:dyDescent="0.25">
      <c r="A134" s="401">
        <v>127</v>
      </c>
      <c r="B134" s="403" t="s">
        <v>2201</v>
      </c>
      <c r="C134" s="403" t="s">
        <v>13</v>
      </c>
      <c r="D134" s="403" t="s">
        <v>5</v>
      </c>
      <c r="E134" s="407" t="s">
        <v>3419</v>
      </c>
      <c r="F134" s="402" t="s">
        <v>2175</v>
      </c>
      <c r="G134" s="406" t="s">
        <v>2480</v>
      </c>
      <c r="H134" s="402">
        <v>81</v>
      </c>
      <c r="I134" s="402" t="s">
        <v>42</v>
      </c>
    </row>
    <row r="135" spans="1:9" ht="15.75" hidden="1" x14ac:dyDescent="0.25">
      <c r="A135" s="401">
        <v>128</v>
      </c>
      <c r="B135" s="403" t="s">
        <v>2202</v>
      </c>
      <c r="C135" s="403" t="s">
        <v>15</v>
      </c>
      <c r="D135" s="403" t="s">
        <v>16</v>
      </c>
      <c r="E135" s="406" t="s">
        <v>2203</v>
      </c>
      <c r="F135" s="402" t="s">
        <v>2175</v>
      </c>
      <c r="G135" s="406" t="s">
        <v>3411</v>
      </c>
      <c r="H135" s="402">
        <v>83</v>
      </c>
      <c r="I135" s="402" t="s">
        <v>42</v>
      </c>
    </row>
    <row r="136" spans="1:9" ht="15.75" hidden="1" x14ac:dyDescent="0.25">
      <c r="A136" s="401">
        <v>129</v>
      </c>
      <c r="B136" s="403" t="s">
        <v>2186</v>
      </c>
      <c r="C136" s="403" t="s">
        <v>2187</v>
      </c>
      <c r="D136" s="403" t="s">
        <v>2188</v>
      </c>
      <c r="E136" s="406" t="s">
        <v>2189</v>
      </c>
      <c r="F136" s="402" t="s">
        <v>2175</v>
      </c>
      <c r="G136" s="406" t="s">
        <v>2254</v>
      </c>
      <c r="H136" s="402">
        <v>74</v>
      </c>
      <c r="I136" s="408" t="s">
        <v>43</v>
      </c>
    </row>
    <row r="137" spans="1:9" ht="15.75" hidden="1" x14ac:dyDescent="0.25">
      <c r="A137" s="401">
        <v>130</v>
      </c>
      <c r="B137" s="403" t="s">
        <v>2190</v>
      </c>
      <c r="C137" s="403" t="s">
        <v>425</v>
      </c>
      <c r="D137" s="403" t="s">
        <v>65</v>
      </c>
      <c r="E137" s="407" t="s">
        <v>1702</v>
      </c>
      <c r="F137" s="402" t="s">
        <v>2175</v>
      </c>
      <c r="G137" s="406" t="s">
        <v>3412</v>
      </c>
      <c r="H137" s="402">
        <v>78</v>
      </c>
      <c r="I137" s="408" t="s">
        <v>43</v>
      </c>
    </row>
    <row r="138" spans="1:9" ht="15.75" hidden="1" x14ac:dyDescent="0.25">
      <c r="A138" s="401">
        <v>131</v>
      </c>
      <c r="B138" s="403" t="s">
        <v>2194</v>
      </c>
      <c r="C138" s="403" t="s">
        <v>2075</v>
      </c>
      <c r="D138" s="403" t="s">
        <v>166</v>
      </c>
      <c r="E138" s="406" t="s">
        <v>2195</v>
      </c>
      <c r="F138" s="402" t="s">
        <v>2175</v>
      </c>
      <c r="G138" s="406" t="s">
        <v>849</v>
      </c>
      <c r="H138" s="402">
        <v>90</v>
      </c>
      <c r="I138" s="402" t="s">
        <v>43</v>
      </c>
    </row>
    <row r="139" spans="1:9" ht="15.75" hidden="1" x14ac:dyDescent="0.25">
      <c r="A139" s="401">
        <v>132</v>
      </c>
      <c r="B139" s="403" t="s">
        <v>2199</v>
      </c>
      <c r="C139" s="403" t="s">
        <v>17</v>
      </c>
      <c r="D139" s="403" t="s">
        <v>12</v>
      </c>
      <c r="E139" s="406" t="s">
        <v>2200</v>
      </c>
      <c r="F139" s="402" t="s">
        <v>2175</v>
      </c>
      <c r="G139" s="406" t="s">
        <v>2480</v>
      </c>
      <c r="H139" s="402">
        <v>77</v>
      </c>
      <c r="I139" s="408" t="s">
        <v>43</v>
      </c>
    </row>
    <row r="140" spans="1:9" ht="15.75" hidden="1" x14ac:dyDescent="0.25">
      <c r="A140" s="401">
        <v>133</v>
      </c>
      <c r="B140" s="403" t="s">
        <v>2204</v>
      </c>
      <c r="C140" s="403" t="s">
        <v>2205</v>
      </c>
      <c r="D140" s="403" t="s">
        <v>1044</v>
      </c>
      <c r="E140" s="407" t="s">
        <v>3420</v>
      </c>
      <c r="F140" s="402" t="s">
        <v>2175</v>
      </c>
      <c r="G140" s="406" t="s">
        <v>819</v>
      </c>
      <c r="H140" s="402">
        <v>78</v>
      </c>
      <c r="I140" s="408" t="s">
        <v>43</v>
      </c>
    </row>
    <row r="141" spans="1:9" ht="15.75" hidden="1" x14ac:dyDescent="0.25">
      <c r="A141" s="401">
        <v>134</v>
      </c>
      <c r="B141" s="403" t="s">
        <v>2206</v>
      </c>
      <c r="C141" s="403" t="s">
        <v>2207</v>
      </c>
      <c r="D141" s="403" t="s">
        <v>9</v>
      </c>
      <c r="E141" s="407" t="s">
        <v>3420</v>
      </c>
      <c r="F141" s="402" t="s">
        <v>2175</v>
      </c>
      <c r="G141" s="406" t="s">
        <v>895</v>
      </c>
      <c r="H141" s="402">
        <v>78</v>
      </c>
      <c r="I141" s="402" t="s">
        <v>43</v>
      </c>
    </row>
    <row r="142" spans="1:9" ht="15.75" hidden="1" x14ac:dyDescent="0.25">
      <c r="A142" s="401">
        <v>135</v>
      </c>
      <c r="B142" s="403" t="s">
        <v>2208</v>
      </c>
      <c r="C142" s="403" t="s">
        <v>2209</v>
      </c>
      <c r="D142" s="403" t="s">
        <v>65</v>
      </c>
      <c r="E142" s="406" t="s">
        <v>2210</v>
      </c>
      <c r="F142" s="402" t="s">
        <v>2175</v>
      </c>
      <c r="G142" s="406" t="s">
        <v>849</v>
      </c>
      <c r="H142" s="402">
        <v>84</v>
      </c>
      <c r="I142" s="402" t="s">
        <v>43</v>
      </c>
    </row>
    <row r="143" spans="1:9" ht="15.75" hidden="1" x14ac:dyDescent="0.25">
      <c r="A143" s="401">
        <v>136</v>
      </c>
      <c r="B143" s="403" t="s">
        <v>2211</v>
      </c>
      <c r="C143" s="403" t="s">
        <v>35</v>
      </c>
      <c r="D143" s="403" t="s">
        <v>23</v>
      </c>
      <c r="E143" s="406" t="s">
        <v>1852</v>
      </c>
      <c r="F143" s="402" t="s">
        <v>2175</v>
      </c>
      <c r="G143" s="406" t="s">
        <v>898</v>
      </c>
      <c r="H143" s="402">
        <v>74</v>
      </c>
      <c r="I143" s="402" t="s">
        <v>43</v>
      </c>
    </row>
    <row r="144" spans="1:9" ht="15.75" hidden="1" x14ac:dyDescent="0.25">
      <c r="A144" s="401">
        <v>137</v>
      </c>
      <c r="B144" s="403" t="s">
        <v>2212</v>
      </c>
      <c r="C144" s="403" t="s">
        <v>2213</v>
      </c>
      <c r="D144" s="403" t="s">
        <v>8</v>
      </c>
      <c r="E144" s="406" t="s">
        <v>2214</v>
      </c>
      <c r="F144" s="402" t="s">
        <v>2175</v>
      </c>
      <c r="G144" s="406" t="s">
        <v>825</v>
      </c>
      <c r="H144" s="402">
        <v>73</v>
      </c>
      <c r="I144" s="402" t="s">
        <v>43</v>
      </c>
    </row>
    <row r="145" spans="1:9" ht="15.75" hidden="1" x14ac:dyDescent="0.25">
      <c r="A145" s="401">
        <v>138</v>
      </c>
      <c r="B145" s="403" t="s">
        <v>2215</v>
      </c>
      <c r="C145" s="403" t="s">
        <v>2216</v>
      </c>
      <c r="D145" s="403" t="s">
        <v>31</v>
      </c>
      <c r="E145" s="406" t="s">
        <v>2217</v>
      </c>
      <c r="F145" s="402" t="s">
        <v>2175</v>
      </c>
      <c r="G145" s="406" t="s">
        <v>2271</v>
      </c>
      <c r="H145" s="402">
        <v>73</v>
      </c>
      <c r="I145" s="402" t="s">
        <v>43</v>
      </c>
    </row>
    <row r="146" spans="1:9" ht="15.75" hidden="1" x14ac:dyDescent="0.25">
      <c r="A146" s="401">
        <v>139</v>
      </c>
      <c r="B146" s="403" t="s">
        <v>2218</v>
      </c>
      <c r="C146" s="403" t="s">
        <v>256</v>
      </c>
      <c r="D146" s="403" t="s">
        <v>12</v>
      </c>
      <c r="E146" s="406" t="s">
        <v>2148</v>
      </c>
      <c r="F146" s="402" t="s">
        <v>2175</v>
      </c>
      <c r="G146" s="406" t="s">
        <v>808</v>
      </c>
      <c r="H146" s="402">
        <v>76</v>
      </c>
      <c r="I146" s="402" t="s">
        <v>43</v>
      </c>
    </row>
    <row r="147" spans="1:9" ht="15.75" hidden="1" x14ac:dyDescent="0.25">
      <c r="A147" s="401">
        <v>140</v>
      </c>
      <c r="B147" s="403" t="s">
        <v>2219</v>
      </c>
      <c r="C147" s="403" t="s">
        <v>1173</v>
      </c>
      <c r="D147" s="403" t="s">
        <v>28</v>
      </c>
      <c r="E147" s="406" t="s">
        <v>1850</v>
      </c>
      <c r="F147" s="402" t="s">
        <v>2175</v>
      </c>
      <c r="G147" s="406" t="s">
        <v>2262</v>
      </c>
      <c r="H147" s="402">
        <v>88</v>
      </c>
      <c r="I147" s="402" t="s">
        <v>43</v>
      </c>
    </row>
    <row r="148" spans="1:9" ht="15.75" hidden="1" x14ac:dyDescent="0.25">
      <c r="A148" s="401">
        <v>141</v>
      </c>
      <c r="B148" s="403" t="s">
        <v>2220</v>
      </c>
      <c r="C148" s="403" t="s">
        <v>2221</v>
      </c>
      <c r="D148" s="403" t="s">
        <v>1369</v>
      </c>
      <c r="E148" s="406" t="s">
        <v>2222</v>
      </c>
      <c r="F148" s="402" t="s">
        <v>2175</v>
      </c>
      <c r="G148" s="406" t="s">
        <v>828</v>
      </c>
      <c r="H148" s="402">
        <v>79</v>
      </c>
      <c r="I148" s="402" t="s">
        <v>43</v>
      </c>
    </row>
    <row r="149" spans="1:9" ht="15.75" hidden="1" x14ac:dyDescent="0.25">
      <c r="A149" s="401">
        <v>142</v>
      </c>
      <c r="B149" s="403" t="s">
        <v>2223</v>
      </c>
      <c r="C149" s="403" t="s">
        <v>2224</v>
      </c>
      <c r="D149" s="403" t="s">
        <v>14</v>
      </c>
      <c r="E149" s="407" t="s">
        <v>2225</v>
      </c>
      <c r="F149" s="402" t="s">
        <v>2175</v>
      </c>
      <c r="G149" s="406">
        <v>3</v>
      </c>
      <c r="H149" s="402">
        <v>79</v>
      </c>
      <c r="I149" s="402" t="s">
        <v>43</v>
      </c>
    </row>
    <row r="150" spans="1:9" ht="15.75" hidden="1" x14ac:dyDescent="0.25">
      <c r="A150" s="401">
        <v>143</v>
      </c>
      <c r="B150" s="403" t="s">
        <v>2226</v>
      </c>
      <c r="C150" s="403" t="s">
        <v>2227</v>
      </c>
      <c r="D150" s="403" t="s">
        <v>5</v>
      </c>
      <c r="E150" s="407" t="s">
        <v>2228</v>
      </c>
      <c r="F150" s="402" t="s">
        <v>2175</v>
      </c>
      <c r="G150" s="406" t="s">
        <v>2262</v>
      </c>
      <c r="H150" s="402">
        <v>77</v>
      </c>
      <c r="I150" s="402" t="s">
        <v>43</v>
      </c>
    </row>
    <row r="151" spans="1:9" ht="15.75" hidden="1" x14ac:dyDescent="0.25">
      <c r="A151" s="401">
        <v>144</v>
      </c>
      <c r="B151" s="403" t="s">
        <v>2229</v>
      </c>
      <c r="C151" s="403" t="s">
        <v>2230</v>
      </c>
      <c r="D151" s="403" t="s">
        <v>72</v>
      </c>
      <c r="E151" s="406" t="s">
        <v>1503</v>
      </c>
      <c r="F151" s="402" t="s">
        <v>2175</v>
      </c>
      <c r="G151" s="406" t="s">
        <v>2262</v>
      </c>
      <c r="H151" s="402">
        <v>77</v>
      </c>
      <c r="I151" s="402" t="s">
        <v>43</v>
      </c>
    </row>
    <row r="152" spans="1:9" ht="15.75" hidden="1" x14ac:dyDescent="0.25">
      <c r="A152" s="401">
        <v>145</v>
      </c>
      <c r="B152" s="403" t="s">
        <v>2231</v>
      </c>
      <c r="C152" s="403" t="s">
        <v>434</v>
      </c>
      <c r="D152" s="403" t="s">
        <v>72</v>
      </c>
      <c r="E152" s="404">
        <v>38364</v>
      </c>
      <c r="F152" s="402" t="s">
        <v>2175</v>
      </c>
      <c r="G152" s="406" t="s">
        <v>3413</v>
      </c>
      <c r="H152" s="402">
        <v>85</v>
      </c>
      <c r="I152" s="402" t="s">
        <v>43</v>
      </c>
    </row>
    <row r="153" spans="1:9" ht="15.75" hidden="1" x14ac:dyDescent="0.25">
      <c r="A153" s="401">
        <v>146</v>
      </c>
      <c r="B153" s="403" t="s">
        <v>2232</v>
      </c>
      <c r="C153" s="403" t="s">
        <v>17</v>
      </c>
      <c r="D153" s="403" t="s">
        <v>2233</v>
      </c>
      <c r="E153" s="404">
        <v>38667</v>
      </c>
      <c r="F153" s="402" t="s">
        <v>2175</v>
      </c>
      <c r="G153" s="406" t="s">
        <v>2382</v>
      </c>
      <c r="H153" s="402">
        <v>75</v>
      </c>
      <c r="I153" s="402" t="s">
        <v>43</v>
      </c>
    </row>
    <row r="154" spans="1:9" ht="15.75" hidden="1" x14ac:dyDescent="0.25">
      <c r="A154" s="401">
        <v>147</v>
      </c>
      <c r="B154" s="403" t="s">
        <v>2234</v>
      </c>
      <c r="C154" s="403" t="s">
        <v>78</v>
      </c>
      <c r="D154" s="403" t="s">
        <v>1231</v>
      </c>
      <c r="E154" s="406" t="s">
        <v>2235</v>
      </c>
      <c r="F154" s="402" t="s">
        <v>2175</v>
      </c>
      <c r="G154" s="406" t="s">
        <v>2485</v>
      </c>
      <c r="H154" s="402">
        <v>83</v>
      </c>
      <c r="I154" s="402" t="s">
        <v>43</v>
      </c>
    </row>
    <row r="155" spans="1:9" ht="15.75" hidden="1" x14ac:dyDescent="0.25">
      <c r="A155" s="401">
        <v>148</v>
      </c>
      <c r="B155" s="403" t="s">
        <v>2236</v>
      </c>
      <c r="C155" s="403" t="s">
        <v>2237</v>
      </c>
      <c r="D155" s="403" t="s">
        <v>323</v>
      </c>
      <c r="E155" s="404">
        <v>38544</v>
      </c>
      <c r="F155" s="402" t="s">
        <v>2175</v>
      </c>
      <c r="G155" s="406" t="s">
        <v>828</v>
      </c>
      <c r="H155" s="402">
        <v>73</v>
      </c>
      <c r="I155" s="402" t="s">
        <v>43</v>
      </c>
    </row>
    <row r="156" spans="1:9" ht="15.75" x14ac:dyDescent="0.25">
      <c r="A156" s="2"/>
      <c r="B156" s="3"/>
      <c r="C156" s="13"/>
      <c r="D156" s="13"/>
      <c r="E156" s="2"/>
      <c r="F156" s="2"/>
      <c r="G156" s="2"/>
      <c r="H156" s="2"/>
      <c r="I156" s="4"/>
    </row>
    <row r="157" spans="1:9" ht="15.75" x14ac:dyDescent="0.25">
      <c r="A157" s="2"/>
      <c r="B157" s="450" t="s">
        <v>712</v>
      </c>
      <c r="C157" s="450"/>
      <c r="D157" s="450"/>
      <c r="E157" s="450"/>
      <c r="F157" s="372" t="s">
        <v>3359</v>
      </c>
      <c r="H157" s="2"/>
      <c r="I157" s="4"/>
    </row>
    <row r="158" spans="1:9" ht="15.75" x14ac:dyDescent="0.25">
      <c r="A158" s="2"/>
      <c r="B158" s="451" t="s">
        <v>714</v>
      </c>
      <c r="C158" s="451"/>
      <c r="D158" s="451"/>
      <c r="E158" s="451"/>
      <c r="F158" s="376">
        <f>COUNTIF(I8:I155,"Xuất sắc")</f>
        <v>18</v>
      </c>
      <c r="H158" s="2"/>
      <c r="I158" s="4"/>
    </row>
    <row r="159" spans="1:9" ht="15.75" x14ac:dyDescent="0.25">
      <c r="A159" s="2"/>
      <c r="B159" s="451" t="s">
        <v>715</v>
      </c>
      <c r="C159" s="451"/>
      <c r="D159" s="451"/>
      <c r="E159" s="451"/>
      <c r="F159" s="376">
        <f>COUNTIF(I8:I155,"Giỏi")</f>
        <v>47</v>
      </c>
      <c r="H159" s="2"/>
      <c r="I159" s="4"/>
    </row>
    <row r="160" spans="1:9" ht="15.75" x14ac:dyDescent="0.25">
      <c r="A160" s="2"/>
      <c r="B160" s="451" t="s">
        <v>716</v>
      </c>
      <c r="C160" s="451"/>
      <c r="D160" s="451"/>
      <c r="E160" s="451"/>
      <c r="F160" s="376">
        <f>COUNTIF(I8:I155,"Khá")</f>
        <v>83</v>
      </c>
      <c r="H160" s="2"/>
      <c r="I160" s="4"/>
    </row>
    <row r="161" spans="2:9" ht="15.75" x14ac:dyDescent="0.25">
      <c r="B161" s="432" t="s">
        <v>1861</v>
      </c>
      <c r="C161" s="432"/>
      <c r="D161" s="432"/>
      <c r="E161" s="432"/>
      <c r="F161" s="335">
        <f>SUM(F158:F160)</f>
        <v>148</v>
      </c>
      <c r="G161" s="371"/>
      <c r="H161" s="371"/>
      <c r="I161" s="371"/>
    </row>
  </sheetData>
  <autoFilter ref="A7:I155">
    <filterColumn colId="2" showButton="0"/>
    <filterColumn colId="8">
      <filters>
        <filter val="Xuất sắc"/>
      </filters>
    </filterColumn>
  </autoFilter>
  <mergeCells count="13">
    <mergeCell ref="B157:E157"/>
    <mergeCell ref="B158:E158"/>
    <mergeCell ref="B159:E159"/>
    <mergeCell ref="B160:E160"/>
    <mergeCell ref="B161:E161"/>
    <mergeCell ref="A6:G6"/>
    <mergeCell ref="C7:D7"/>
    <mergeCell ref="A5:I5"/>
    <mergeCell ref="A1:C1"/>
    <mergeCell ref="A2:C2"/>
    <mergeCell ref="D1:I1"/>
    <mergeCell ref="D2:I2"/>
    <mergeCell ref="A4:I4"/>
  </mergeCells>
  <pageMargins left="0.45" right="0.2" top="0.75" bottom="0.75" header="0.3" footer="0.3"/>
  <pageSetup paperSize="9" orientation="portrait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Layout" topLeftCell="A154" zoomScaleNormal="100" workbookViewId="0">
      <selection activeCell="F167" sqref="F167"/>
    </sheetView>
  </sheetViews>
  <sheetFormatPr defaultRowHeight="15" x14ac:dyDescent="0.25"/>
  <cols>
    <col min="1" max="1" width="4.5703125" style="1" customWidth="1"/>
    <col min="2" max="2" width="18.42578125" customWidth="1"/>
    <col min="3" max="3" width="20.28515625" style="27" customWidth="1"/>
    <col min="4" max="4" width="10.5703125" customWidth="1"/>
    <col min="5" max="5" width="14.140625" customWidth="1"/>
    <col min="6" max="6" width="9.140625" style="1"/>
    <col min="7" max="7" width="9.140625" customWidth="1"/>
  </cols>
  <sheetData>
    <row r="1" spans="1:8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  <c r="H1" s="433"/>
    </row>
    <row r="2" spans="1:8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  <c r="H2" s="434"/>
    </row>
    <row r="3" spans="1:8" ht="9.75" customHeight="1" x14ac:dyDescent="0.25">
      <c r="A3" s="4"/>
      <c r="B3" s="5"/>
      <c r="C3" s="12"/>
      <c r="D3" s="25"/>
      <c r="E3" s="1"/>
      <c r="F3" s="30"/>
      <c r="G3" s="1"/>
    </row>
    <row r="4" spans="1:8" ht="18" customHeight="1" x14ac:dyDescent="0.3">
      <c r="A4" s="435" t="s">
        <v>255</v>
      </c>
      <c r="B4" s="435"/>
      <c r="C4" s="435"/>
      <c r="D4" s="435"/>
      <c r="E4" s="435"/>
      <c r="F4" s="435"/>
      <c r="G4" s="435"/>
      <c r="H4" s="435"/>
    </row>
    <row r="5" spans="1:8" s="1" customFormat="1" ht="18" customHeight="1" x14ac:dyDescent="0.25">
      <c r="A5" s="436" t="s">
        <v>2238</v>
      </c>
      <c r="B5" s="436"/>
      <c r="C5" s="436"/>
      <c r="D5" s="436"/>
      <c r="E5" s="436"/>
      <c r="F5" s="436"/>
      <c r="G5" s="436"/>
      <c r="H5" s="436"/>
    </row>
    <row r="6" spans="1:8" ht="18" customHeight="1" x14ac:dyDescent="0.25">
      <c r="A6" s="440" t="s">
        <v>421</v>
      </c>
      <c r="B6" s="440"/>
      <c r="C6" s="440"/>
      <c r="D6" s="440"/>
      <c r="E6" s="440"/>
      <c r="F6" s="440"/>
      <c r="G6" s="440"/>
    </row>
    <row r="8" spans="1:8" ht="56.25" customHeight="1" x14ac:dyDescent="0.25">
      <c r="A8" s="34" t="s">
        <v>2239</v>
      </c>
      <c r="B8" s="34" t="s">
        <v>670</v>
      </c>
      <c r="C8" s="34" t="s">
        <v>671</v>
      </c>
      <c r="D8" s="34" t="s">
        <v>672</v>
      </c>
      <c r="E8" s="34" t="s">
        <v>800</v>
      </c>
      <c r="F8" s="34" t="s">
        <v>3</v>
      </c>
      <c r="G8" s="34" t="s">
        <v>4</v>
      </c>
      <c r="H8" s="34" t="s">
        <v>673</v>
      </c>
    </row>
    <row r="9" spans="1:8" x14ac:dyDescent="0.25">
      <c r="A9" s="49">
        <v>1</v>
      </c>
      <c r="B9" s="49" t="s">
        <v>397</v>
      </c>
      <c r="C9" s="282" t="s">
        <v>810</v>
      </c>
      <c r="D9" s="38">
        <v>37926</v>
      </c>
      <c r="E9" s="49" t="s">
        <v>811</v>
      </c>
      <c r="F9" s="49" t="s">
        <v>2240</v>
      </c>
      <c r="G9" s="49">
        <v>97</v>
      </c>
      <c r="H9" s="49" t="s">
        <v>40</v>
      </c>
    </row>
    <row r="10" spans="1:8" x14ac:dyDescent="0.25">
      <c r="A10" s="49">
        <v>2</v>
      </c>
      <c r="B10" s="49" t="s">
        <v>399</v>
      </c>
      <c r="C10" s="282" t="s">
        <v>813</v>
      </c>
      <c r="D10" s="38">
        <v>37951</v>
      </c>
      <c r="E10" s="49" t="s">
        <v>811</v>
      </c>
      <c r="F10" s="49" t="s">
        <v>2240</v>
      </c>
      <c r="G10" s="49">
        <v>97</v>
      </c>
      <c r="H10" s="49" t="s">
        <v>40</v>
      </c>
    </row>
    <row r="11" spans="1:8" x14ac:dyDescent="0.25">
      <c r="A11" s="49">
        <v>3</v>
      </c>
      <c r="B11" s="49" t="s">
        <v>403</v>
      </c>
      <c r="C11" s="282" t="s">
        <v>822</v>
      </c>
      <c r="D11" s="38">
        <v>37922</v>
      </c>
      <c r="E11" s="49" t="s">
        <v>811</v>
      </c>
      <c r="F11" s="49" t="s">
        <v>801</v>
      </c>
      <c r="G11" s="49">
        <v>97</v>
      </c>
      <c r="H11" s="49" t="s">
        <v>40</v>
      </c>
    </row>
    <row r="12" spans="1:8" x14ac:dyDescent="0.25">
      <c r="A12" s="49">
        <v>4</v>
      </c>
      <c r="B12" s="49" t="s">
        <v>400</v>
      </c>
      <c r="C12" s="282" t="s">
        <v>823</v>
      </c>
      <c r="D12" s="38">
        <v>37934</v>
      </c>
      <c r="E12" s="49" t="s">
        <v>811</v>
      </c>
      <c r="F12" s="49" t="s">
        <v>816</v>
      </c>
      <c r="G12" s="49">
        <v>97</v>
      </c>
      <c r="H12" s="49" t="s">
        <v>40</v>
      </c>
    </row>
    <row r="13" spans="1:8" x14ac:dyDescent="0.25">
      <c r="A13" s="49">
        <v>5</v>
      </c>
      <c r="B13" s="49" t="s">
        <v>402</v>
      </c>
      <c r="C13" s="282" t="s">
        <v>815</v>
      </c>
      <c r="D13" s="38">
        <v>37842</v>
      </c>
      <c r="E13" s="49" t="s">
        <v>811</v>
      </c>
      <c r="F13" s="49" t="s">
        <v>812</v>
      </c>
      <c r="G13" s="49">
        <v>87</v>
      </c>
      <c r="H13" s="49" t="s">
        <v>42</v>
      </c>
    </row>
    <row r="14" spans="1:8" x14ac:dyDescent="0.25">
      <c r="A14" s="49">
        <v>6</v>
      </c>
      <c r="B14" s="49" t="s">
        <v>829</v>
      </c>
      <c r="C14" s="282" t="s">
        <v>830</v>
      </c>
      <c r="D14" s="38">
        <v>37856</v>
      </c>
      <c r="E14" s="49" t="s">
        <v>811</v>
      </c>
      <c r="F14" s="49" t="s">
        <v>2241</v>
      </c>
      <c r="G14" s="49">
        <v>83</v>
      </c>
      <c r="H14" s="49" t="s">
        <v>42</v>
      </c>
    </row>
    <row r="15" spans="1:8" x14ac:dyDescent="0.25">
      <c r="A15" s="49">
        <v>7</v>
      </c>
      <c r="B15" s="49" t="s">
        <v>2242</v>
      </c>
      <c r="C15" s="282" t="s">
        <v>2243</v>
      </c>
      <c r="D15" s="38">
        <v>37628</v>
      </c>
      <c r="E15" s="49" t="s">
        <v>811</v>
      </c>
      <c r="F15" s="49" t="s">
        <v>2244</v>
      </c>
      <c r="G15" s="49">
        <v>82</v>
      </c>
      <c r="H15" s="49" t="s">
        <v>42</v>
      </c>
    </row>
    <row r="16" spans="1:8" x14ac:dyDescent="0.25">
      <c r="A16" s="49">
        <v>8</v>
      </c>
      <c r="B16" s="49" t="s">
        <v>401</v>
      </c>
      <c r="C16" s="282" t="s">
        <v>2245</v>
      </c>
      <c r="D16" s="38">
        <v>37979</v>
      </c>
      <c r="E16" s="49" t="s">
        <v>811</v>
      </c>
      <c r="F16" s="49" t="s">
        <v>2244</v>
      </c>
      <c r="G16" s="49">
        <v>81</v>
      </c>
      <c r="H16" s="49" t="s">
        <v>42</v>
      </c>
    </row>
    <row r="17" spans="1:8" x14ac:dyDescent="0.25">
      <c r="A17" s="49">
        <v>9</v>
      </c>
      <c r="B17" s="49" t="s">
        <v>817</v>
      </c>
      <c r="C17" s="282" t="s">
        <v>818</v>
      </c>
      <c r="D17" s="38">
        <v>37782</v>
      </c>
      <c r="E17" s="49" t="s">
        <v>811</v>
      </c>
      <c r="F17" s="49" t="s">
        <v>2246</v>
      </c>
      <c r="G17" s="49">
        <v>100</v>
      </c>
      <c r="H17" s="49" t="s">
        <v>42</v>
      </c>
    </row>
    <row r="18" spans="1:8" x14ac:dyDescent="0.25">
      <c r="A18" s="49">
        <v>10</v>
      </c>
      <c r="B18" s="49" t="s">
        <v>403</v>
      </c>
      <c r="C18" s="282" t="s">
        <v>2247</v>
      </c>
      <c r="D18" s="38">
        <v>37899</v>
      </c>
      <c r="E18" s="49" t="s">
        <v>811</v>
      </c>
      <c r="F18" s="49" t="s">
        <v>819</v>
      </c>
      <c r="G18" s="49">
        <v>90</v>
      </c>
      <c r="H18" s="49" t="s">
        <v>42</v>
      </c>
    </row>
    <row r="19" spans="1:8" x14ac:dyDescent="0.25">
      <c r="A19" s="49">
        <v>11</v>
      </c>
      <c r="B19" s="49" t="s">
        <v>400</v>
      </c>
      <c r="C19" s="282" t="s">
        <v>2248</v>
      </c>
      <c r="D19" s="38">
        <v>37738</v>
      </c>
      <c r="E19" s="49" t="s">
        <v>811</v>
      </c>
      <c r="F19" s="49" t="s">
        <v>2244</v>
      </c>
      <c r="G19" s="49">
        <v>80</v>
      </c>
      <c r="H19" s="49" t="s">
        <v>42</v>
      </c>
    </row>
    <row r="20" spans="1:8" x14ac:dyDescent="0.25">
      <c r="A20" s="49">
        <v>12</v>
      </c>
      <c r="B20" s="49" t="s">
        <v>395</v>
      </c>
      <c r="C20" s="282" t="s">
        <v>2249</v>
      </c>
      <c r="D20" s="38">
        <v>37890</v>
      </c>
      <c r="E20" s="49" t="s">
        <v>811</v>
      </c>
      <c r="F20" s="49" t="s">
        <v>819</v>
      </c>
      <c r="G20" s="49">
        <v>82</v>
      </c>
      <c r="H20" s="49" t="s">
        <v>42</v>
      </c>
    </row>
    <row r="21" spans="1:8" x14ac:dyDescent="0.25">
      <c r="A21" s="49">
        <v>13</v>
      </c>
      <c r="B21" s="49" t="s">
        <v>395</v>
      </c>
      <c r="C21" s="282" t="s">
        <v>824</v>
      </c>
      <c r="D21" s="38">
        <v>37791</v>
      </c>
      <c r="E21" s="49" t="s">
        <v>811</v>
      </c>
      <c r="F21" s="49" t="s">
        <v>821</v>
      </c>
      <c r="G21" s="49">
        <v>97</v>
      </c>
      <c r="H21" s="49" t="s">
        <v>42</v>
      </c>
    </row>
    <row r="22" spans="1:8" ht="30" x14ac:dyDescent="0.25">
      <c r="A22" s="49">
        <v>14</v>
      </c>
      <c r="B22" s="49" t="s">
        <v>832</v>
      </c>
      <c r="C22" s="282" t="s">
        <v>2250</v>
      </c>
      <c r="D22" s="38">
        <v>37817</v>
      </c>
      <c r="E22" s="49" t="s">
        <v>811</v>
      </c>
      <c r="F22" s="49" t="s">
        <v>2251</v>
      </c>
      <c r="G22" s="49">
        <v>82</v>
      </c>
      <c r="H22" s="49" t="s">
        <v>42</v>
      </c>
    </row>
    <row r="23" spans="1:8" x14ac:dyDescent="0.25">
      <c r="A23" s="49">
        <v>15</v>
      </c>
      <c r="B23" s="49" t="s">
        <v>398</v>
      </c>
      <c r="C23" s="282" t="s">
        <v>834</v>
      </c>
      <c r="D23" s="38">
        <v>37762</v>
      </c>
      <c r="E23" s="49" t="s">
        <v>811</v>
      </c>
      <c r="F23" s="49" t="s">
        <v>2252</v>
      </c>
      <c r="G23" s="49">
        <v>95</v>
      </c>
      <c r="H23" s="49" t="s">
        <v>42</v>
      </c>
    </row>
    <row r="24" spans="1:8" x14ac:dyDescent="0.25">
      <c r="A24" s="49">
        <v>16</v>
      </c>
      <c r="B24" s="49" t="s">
        <v>2253</v>
      </c>
      <c r="C24" s="282" t="s">
        <v>1992</v>
      </c>
      <c r="D24" s="38">
        <v>37841</v>
      </c>
      <c r="E24" s="49" t="s">
        <v>811</v>
      </c>
      <c r="F24" s="49" t="s">
        <v>2254</v>
      </c>
      <c r="G24" s="49">
        <v>75</v>
      </c>
      <c r="H24" s="49" t="s">
        <v>43</v>
      </c>
    </row>
    <row r="25" spans="1:8" x14ac:dyDescent="0.25">
      <c r="A25" s="49">
        <v>17</v>
      </c>
      <c r="B25" s="49" t="s">
        <v>2255</v>
      </c>
      <c r="C25" s="282" t="s">
        <v>2256</v>
      </c>
      <c r="D25" s="38">
        <v>37836</v>
      </c>
      <c r="E25" s="49" t="s">
        <v>811</v>
      </c>
      <c r="F25" s="49" t="s">
        <v>806</v>
      </c>
      <c r="G25" s="49">
        <v>87</v>
      </c>
      <c r="H25" s="49" t="s">
        <v>43</v>
      </c>
    </row>
    <row r="26" spans="1:8" x14ac:dyDescent="0.25">
      <c r="A26" s="49">
        <v>18</v>
      </c>
      <c r="B26" s="49" t="s">
        <v>826</v>
      </c>
      <c r="C26" s="282" t="s">
        <v>2257</v>
      </c>
      <c r="D26" s="38">
        <v>37930</v>
      </c>
      <c r="E26" s="49" t="s">
        <v>811</v>
      </c>
      <c r="F26" s="49" t="s">
        <v>825</v>
      </c>
      <c r="G26" s="49">
        <v>87</v>
      </c>
      <c r="H26" s="49" t="s">
        <v>43</v>
      </c>
    </row>
    <row r="27" spans="1:8" x14ac:dyDescent="0.25">
      <c r="A27" s="49">
        <v>19</v>
      </c>
      <c r="B27" s="49" t="s">
        <v>401</v>
      </c>
      <c r="C27" s="282" t="s">
        <v>820</v>
      </c>
      <c r="D27" s="38">
        <v>37865</v>
      </c>
      <c r="E27" s="49" t="s">
        <v>811</v>
      </c>
      <c r="F27" s="49" t="s">
        <v>849</v>
      </c>
      <c r="G27" s="49">
        <v>89</v>
      </c>
      <c r="H27" s="49" t="s">
        <v>43</v>
      </c>
    </row>
    <row r="28" spans="1:8" x14ac:dyDescent="0.25">
      <c r="A28" s="49">
        <v>20</v>
      </c>
      <c r="B28" s="49" t="s">
        <v>2258</v>
      </c>
      <c r="C28" s="282" t="s">
        <v>2259</v>
      </c>
      <c r="D28" s="38">
        <v>37941</v>
      </c>
      <c r="E28" s="49" t="s">
        <v>811</v>
      </c>
      <c r="F28" s="49" t="s">
        <v>831</v>
      </c>
      <c r="G28" s="49">
        <v>96</v>
      </c>
      <c r="H28" s="49" t="s">
        <v>43</v>
      </c>
    </row>
    <row r="29" spans="1:8" x14ac:dyDescent="0.25">
      <c r="A29" s="49">
        <v>21</v>
      </c>
      <c r="B29" s="49" t="s">
        <v>835</v>
      </c>
      <c r="C29" s="282" t="s">
        <v>836</v>
      </c>
      <c r="D29" s="38">
        <v>37872</v>
      </c>
      <c r="E29" s="49" t="s">
        <v>811</v>
      </c>
      <c r="F29" s="49" t="s">
        <v>831</v>
      </c>
      <c r="G29" s="49">
        <v>87</v>
      </c>
      <c r="H29" s="49" t="s">
        <v>43</v>
      </c>
    </row>
    <row r="30" spans="1:8" x14ac:dyDescent="0.25">
      <c r="A30" s="49">
        <v>22</v>
      </c>
      <c r="B30" s="49" t="s">
        <v>2260</v>
      </c>
      <c r="C30" s="282" t="s">
        <v>2261</v>
      </c>
      <c r="D30" s="38">
        <v>37809</v>
      </c>
      <c r="E30" s="49" t="s">
        <v>811</v>
      </c>
      <c r="F30" s="49" t="s">
        <v>2262</v>
      </c>
      <c r="G30" s="49">
        <v>96</v>
      </c>
      <c r="H30" s="49" t="s">
        <v>43</v>
      </c>
    </row>
    <row r="31" spans="1:8" ht="30" x14ac:dyDescent="0.25">
      <c r="A31" s="49">
        <v>23</v>
      </c>
      <c r="B31" s="49" t="s">
        <v>2260</v>
      </c>
      <c r="C31" s="282" t="s">
        <v>2263</v>
      </c>
      <c r="D31" s="38">
        <v>37949</v>
      </c>
      <c r="E31" s="49" t="s">
        <v>811</v>
      </c>
      <c r="F31" s="49" t="s">
        <v>895</v>
      </c>
      <c r="G31" s="49">
        <v>90</v>
      </c>
      <c r="H31" s="49" t="s">
        <v>43</v>
      </c>
    </row>
    <row r="32" spans="1:8" x14ac:dyDescent="0.25">
      <c r="A32" s="49">
        <v>24</v>
      </c>
      <c r="B32" s="49" t="s">
        <v>826</v>
      </c>
      <c r="C32" s="282" t="s">
        <v>827</v>
      </c>
      <c r="D32" s="38">
        <v>37902</v>
      </c>
      <c r="E32" s="49" t="s">
        <v>811</v>
      </c>
      <c r="F32" s="49" t="s">
        <v>895</v>
      </c>
      <c r="G32" s="49">
        <v>81</v>
      </c>
      <c r="H32" s="49" t="s">
        <v>43</v>
      </c>
    </row>
    <row r="33" spans="1:8" x14ac:dyDescent="0.25">
      <c r="A33" s="50">
        <v>25</v>
      </c>
      <c r="B33" s="49" t="s">
        <v>829</v>
      </c>
      <c r="C33" s="282" t="s">
        <v>2264</v>
      </c>
      <c r="D33" s="38">
        <v>37958</v>
      </c>
      <c r="E33" s="49" t="s">
        <v>811</v>
      </c>
      <c r="F33" s="49" t="s">
        <v>804</v>
      </c>
      <c r="G33" s="49">
        <v>81</v>
      </c>
      <c r="H33" s="49" t="s">
        <v>43</v>
      </c>
    </row>
    <row r="34" spans="1:8" x14ac:dyDescent="0.25">
      <c r="A34" s="50">
        <v>26</v>
      </c>
      <c r="B34" s="49" t="s">
        <v>2265</v>
      </c>
      <c r="C34" s="282" t="s">
        <v>2266</v>
      </c>
      <c r="D34" s="38">
        <v>37906</v>
      </c>
      <c r="E34" s="49" t="s">
        <v>811</v>
      </c>
      <c r="F34" s="49" t="s">
        <v>803</v>
      </c>
      <c r="G34" s="49">
        <v>75</v>
      </c>
      <c r="H34" s="49" t="s">
        <v>43</v>
      </c>
    </row>
    <row r="35" spans="1:8" x14ac:dyDescent="0.25">
      <c r="A35" s="50">
        <v>27</v>
      </c>
      <c r="B35" s="49" t="s">
        <v>2267</v>
      </c>
      <c r="C35" s="282" t="s">
        <v>2268</v>
      </c>
      <c r="D35" s="38">
        <v>37865</v>
      </c>
      <c r="E35" s="49" t="s">
        <v>811</v>
      </c>
      <c r="F35" s="49" t="s">
        <v>803</v>
      </c>
      <c r="G35" s="49">
        <v>77</v>
      </c>
      <c r="H35" s="49" t="s">
        <v>43</v>
      </c>
    </row>
    <row r="36" spans="1:8" x14ac:dyDescent="0.25">
      <c r="A36" s="50">
        <v>28</v>
      </c>
      <c r="B36" s="49" t="s">
        <v>2269</v>
      </c>
      <c r="C36" s="282" t="s">
        <v>2270</v>
      </c>
      <c r="D36" s="38">
        <v>37844</v>
      </c>
      <c r="E36" s="49" t="s">
        <v>811</v>
      </c>
      <c r="F36" s="49" t="s">
        <v>2271</v>
      </c>
      <c r="G36" s="49">
        <v>70</v>
      </c>
      <c r="H36" s="49" t="s">
        <v>43</v>
      </c>
    </row>
    <row r="37" spans="1:8" x14ac:dyDescent="0.25">
      <c r="A37" s="50">
        <v>29</v>
      </c>
      <c r="B37" s="49" t="s">
        <v>832</v>
      </c>
      <c r="C37" s="282" t="s">
        <v>2272</v>
      </c>
      <c r="D37" s="38">
        <v>37915</v>
      </c>
      <c r="E37" s="49" t="s">
        <v>811</v>
      </c>
      <c r="F37" s="49" t="s">
        <v>2273</v>
      </c>
      <c r="G37" s="49">
        <v>80</v>
      </c>
      <c r="H37" s="49" t="s">
        <v>43</v>
      </c>
    </row>
    <row r="38" spans="1:8" x14ac:dyDescent="0.25">
      <c r="A38" s="50">
        <v>30</v>
      </c>
      <c r="B38" s="49" t="s">
        <v>398</v>
      </c>
      <c r="C38" s="282" t="s">
        <v>838</v>
      </c>
      <c r="D38" s="38">
        <v>37859</v>
      </c>
      <c r="E38" s="49" t="s">
        <v>811</v>
      </c>
      <c r="F38" s="49" t="s">
        <v>837</v>
      </c>
      <c r="G38" s="49">
        <v>75</v>
      </c>
      <c r="H38" s="49" t="s">
        <v>43</v>
      </c>
    </row>
    <row r="39" spans="1:8" x14ac:dyDescent="0.25">
      <c r="A39" s="50">
        <v>31</v>
      </c>
      <c r="B39" s="49" t="s">
        <v>2274</v>
      </c>
      <c r="C39" s="282" t="s">
        <v>2275</v>
      </c>
      <c r="D39" s="38">
        <v>37924</v>
      </c>
      <c r="E39" s="49" t="s">
        <v>811</v>
      </c>
      <c r="F39" s="49" t="s">
        <v>2276</v>
      </c>
      <c r="G39" s="49">
        <v>92</v>
      </c>
      <c r="H39" s="49" t="s">
        <v>43</v>
      </c>
    </row>
    <row r="40" spans="1:8" x14ac:dyDescent="0.25">
      <c r="A40" s="50">
        <v>32</v>
      </c>
      <c r="B40" s="49" t="s">
        <v>2277</v>
      </c>
      <c r="C40" s="282" t="s">
        <v>2278</v>
      </c>
      <c r="D40" s="38">
        <v>37978</v>
      </c>
      <c r="E40" s="49" t="s">
        <v>811</v>
      </c>
      <c r="F40" s="49" t="s">
        <v>2279</v>
      </c>
      <c r="G40" s="49">
        <v>80</v>
      </c>
      <c r="H40" s="49" t="s">
        <v>43</v>
      </c>
    </row>
    <row r="41" spans="1:8" x14ac:dyDescent="0.25">
      <c r="A41" s="50">
        <v>33</v>
      </c>
      <c r="B41" s="49" t="s">
        <v>2280</v>
      </c>
      <c r="C41" s="282" t="s">
        <v>2281</v>
      </c>
      <c r="D41" s="38">
        <v>37886</v>
      </c>
      <c r="E41" s="49" t="s">
        <v>811</v>
      </c>
      <c r="F41" s="49" t="s">
        <v>2279</v>
      </c>
      <c r="G41" s="49">
        <v>81</v>
      </c>
      <c r="H41" s="49" t="s">
        <v>43</v>
      </c>
    </row>
    <row r="42" spans="1:8" x14ac:dyDescent="0.25">
      <c r="A42" s="50">
        <v>34</v>
      </c>
      <c r="B42" s="49" t="s">
        <v>396</v>
      </c>
      <c r="C42" s="282" t="s">
        <v>2282</v>
      </c>
      <c r="D42" s="38">
        <v>37748</v>
      </c>
      <c r="E42" s="49" t="s">
        <v>811</v>
      </c>
      <c r="F42" s="49" t="s">
        <v>2283</v>
      </c>
      <c r="G42" s="49">
        <v>66</v>
      </c>
      <c r="H42" s="49" t="s">
        <v>43</v>
      </c>
    </row>
    <row r="43" spans="1:8" x14ac:dyDescent="0.25">
      <c r="A43" s="50">
        <v>35</v>
      </c>
      <c r="B43" s="49" t="s">
        <v>2284</v>
      </c>
      <c r="C43" s="282" t="s">
        <v>2285</v>
      </c>
      <c r="D43" s="38">
        <v>37982</v>
      </c>
      <c r="E43" s="49" t="s">
        <v>811</v>
      </c>
      <c r="F43" s="49" t="s">
        <v>2286</v>
      </c>
      <c r="G43" s="49">
        <v>86</v>
      </c>
      <c r="H43" s="49" t="s">
        <v>43</v>
      </c>
    </row>
    <row r="44" spans="1:8" x14ac:dyDescent="0.25">
      <c r="A44" s="50">
        <v>36</v>
      </c>
      <c r="B44" s="49" t="s">
        <v>2287</v>
      </c>
      <c r="C44" s="282" t="s">
        <v>2288</v>
      </c>
      <c r="D44" s="38">
        <v>37903</v>
      </c>
      <c r="E44" s="49" t="s">
        <v>811</v>
      </c>
      <c r="F44" s="49" t="s">
        <v>839</v>
      </c>
      <c r="G44" s="49">
        <v>68</v>
      </c>
      <c r="H44" s="49" t="s">
        <v>43</v>
      </c>
    </row>
    <row r="45" spans="1:8" x14ac:dyDescent="0.25">
      <c r="A45" s="50">
        <v>37</v>
      </c>
      <c r="B45" s="49" t="s">
        <v>2289</v>
      </c>
      <c r="C45" s="282" t="s">
        <v>2290</v>
      </c>
      <c r="D45" s="38">
        <v>37877</v>
      </c>
      <c r="E45" s="49" t="s">
        <v>811</v>
      </c>
      <c r="F45" s="49">
        <v>2.88</v>
      </c>
      <c r="G45" s="49">
        <v>81</v>
      </c>
      <c r="H45" s="49" t="s">
        <v>43</v>
      </c>
    </row>
    <row r="46" spans="1:8" x14ac:dyDescent="0.25">
      <c r="A46" s="50">
        <v>38</v>
      </c>
      <c r="B46" s="49" t="s">
        <v>2291</v>
      </c>
      <c r="C46" s="282" t="s">
        <v>110</v>
      </c>
      <c r="D46" s="38">
        <v>37874</v>
      </c>
      <c r="E46" s="49" t="s">
        <v>811</v>
      </c>
      <c r="F46" s="49">
        <v>2.81</v>
      </c>
      <c r="G46" s="49">
        <v>70</v>
      </c>
      <c r="H46" s="49" t="s">
        <v>43</v>
      </c>
    </row>
    <row r="47" spans="1:8" x14ac:dyDescent="0.25">
      <c r="A47" s="50">
        <v>39</v>
      </c>
      <c r="B47" s="49" t="s">
        <v>404</v>
      </c>
      <c r="C47" s="282" t="s">
        <v>846</v>
      </c>
      <c r="D47" s="38">
        <v>35957</v>
      </c>
      <c r="E47" s="49" t="s">
        <v>841</v>
      </c>
      <c r="F47" s="49" t="s">
        <v>809</v>
      </c>
      <c r="G47" s="49">
        <v>80</v>
      </c>
      <c r="H47" s="49" t="s">
        <v>43</v>
      </c>
    </row>
    <row r="48" spans="1:8" x14ac:dyDescent="0.25">
      <c r="A48" s="50">
        <v>40</v>
      </c>
      <c r="B48" s="49" t="s">
        <v>2292</v>
      </c>
      <c r="C48" s="282" t="s">
        <v>2293</v>
      </c>
      <c r="D48" s="38">
        <v>37655</v>
      </c>
      <c r="E48" s="49" t="s">
        <v>841</v>
      </c>
      <c r="F48" s="49" t="s">
        <v>809</v>
      </c>
      <c r="G48" s="49">
        <v>73</v>
      </c>
      <c r="H48" s="49" t="s">
        <v>43</v>
      </c>
    </row>
    <row r="49" spans="1:8" x14ac:dyDescent="0.25">
      <c r="A49" s="50">
        <v>41</v>
      </c>
      <c r="B49" s="49" t="s">
        <v>405</v>
      </c>
      <c r="C49" s="282" t="s">
        <v>847</v>
      </c>
      <c r="D49" s="38">
        <v>37934</v>
      </c>
      <c r="E49" s="49" t="s">
        <v>841</v>
      </c>
      <c r="F49" s="49" t="s">
        <v>802</v>
      </c>
      <c r="G49" s="49">
        <v>70</v>
      </c>
      <c r="H49" s="49" t="s">
        <v>43</v>
      </c>
    </row>
    <row r="50" spans="1:8" x14ac:dyDescent="0.25">
      <c r="A50" s="50">
        <v>42</v>
      </c>
      <c r="B50" s="49" t="s">
        <v>2294</v>
      </c>
      <c r="C50" s="282" t="s">
        <v>2295</v>
      </c>
      <c r="D50" s="38">
        <v>37780</v>
      </c>
      <c r="E50" s="49" t="s">
        <v>841</v>
      </c>
      <c r="F50" s="49" t="s">
        <v>825</v>
      </c>
      <c r="G50" s="49">
        <v>73</v>
      </c>
      <c r="H50" s="49" t="s">
        <v>43</v>
      </c>
    </row>
    <row r="51" spans="1:8" x14ac:dyDescent="0.25">
      <c r="A51" s="50">
        <v>43</v>
      </c>
      <c r="B51" s="49" t="s">
        <v>406</v>
      </c>
      <c r="C51" s="282" t="s">
        <v>848</v>
      </c>
      <c r="D51" s="38">
        <v>37905</v>
      </c>
      <c r="E51" s="49" t="s">
        <v>841</v>
      </c>
      <c r="F51" s="49" t="s">
        <v>2296</v>
      </c>
      <c r="G51" s="49">
        <v>93</v>
      </c>
      <c r="H51" s="49" t="s">
        <v>40</v>
      </c>
    </row>
    <row r="52" spans="1:8" x14ac:dyDescent="0.25">
      <c r="A52" s="50">
        <v>44</v>
      </c>
      <c r="B52" s="49" t="s">
        <v>850</v>
      </c>
      <c r="C52" s="282" t="s">
        <v>851</v>
      </c>
      <c r="D52" s="38">
        <v>37872</v>
      </c>
      <c r="E52" s="49" t="s">
        <v>841</v>
      </c>
      <c r="F52" s="49" t="s">
        <v>2297</v>
      </c>
      <c r="G52" s="49">
        <v>85</v>
      </c>
      <c r="H52" s="49" t="s">
        <v>43</v>
      </c>
    </row>
    <row r="53" spans="1:8" x14ac:dyDescent="0.25">
      <c r="A53" s="50">
        <v>45</v>
      </c>
      <c r="B53" s="49" t="s">
        <v>407</v>
      </c>
      <c r="C53" s="282" t="s">
        <v>853</v>
      </c>
      <c r="D53" s="38">
        <v>37920</v>
      </c>
      <c r="E53" s="49" t="s">
        <v>841</v>
      </c>
      <c r="F53" s="49" t="s">
        <v>2298</v>
      </c>
      <c r="G53" s="49">
        <v>84</v>
      </c>
      <c r="H53" s="49" t="s">
        <v>42</v>
      </c>
    </row>
    <row r="54" spans="1:8" x14ac:dyDescent="0.25">
      <c r="A54" s="50">
        <v>46</v>
      </c>
      <c r="B54" s="49" t="s">
        <v>408</v>
      </c>
      <c r="C54" s="282" t="s">
        <v>840</v>
      </c>
      <c r="D54" s="38">
        <v>37849</v>
      </c>
      <c r="E54" s="49" t="s">
        <v>841</v>
      </c>
      <c r="F54" s="49" t="s">
        <v>2299</v>
      </c>
      <c r="G54" s="49">
        <v>93</v>
      </c>
      <c r="H54" s="49" t="s">
        <v>40</v>
      </c>
    </row>
    <row r="55" spans="1:8" x14ac:dyDescent="0.25">
      <c r="A55" s="50">
        <v>47</v>
      </c>
      <c r="B55" s="49" t="s">
        <v>2300</v>
      </c>
      <c r="C55" s="282" t="s">
        <v>2301</v>
      </c>
      <c r="D55" s="38">
        <v>37526</v>
      </c>
      <c r="E55" s="49" t="s">
        <v>841</v>
      </c>
      <c r="F55" s="49" t="s">
        <v>2302</v>
      </c>
      <c r="G55" s="49">
        <v>87</v>
      </c>
      <c r="H55" s="49" t="s">
        <v>42</v>
      </c>
    </row>
    <row r="56" spans="1:8" x14ac:dyDescent="0.25">
      <c r="A56" s="50">
        <v>48</v>
      </c>
      <c r="B56" s="49" t="s">
        <v>2303</v>
      </c>
      <c r="C56" s="282" t="s">
        <v>2304</v>
      </c>
      <c r="D56" s="38">
        <v>37699</v>
      </c>
      <c r="E56" s="49" t="s">
        <v>841</v>
      </c>
      <c r="F56" s="49" t="s">
        <v>2305</v>
      </c>
      <c r="G56" s="49">
        <v>80</v>
      </c>
      <c r="H56" s="49" t="s">
        <v>42</v>
      </c>
    </row>
    <row r="57" spans="1:8" x14ac:dyDescent="0.25">
      <c r="A57" s="50">
        <v>49</v>
      </c>
      <c r="B57" s="49" t="s">
        <v>2306</v>
      </c>
      <c r="C57" s="282" t="s">
        <v>2307</v>
      </c>
      <c r="D57" s="38">
        <v>37971</v>
      </c>
      <c r="E57" s="49" t="s">
        <v>841</v>
      </c>
      <c r="F57" s="49" t="s">
        <v>808</v>
      </c>
      <c r="G57" s="49">
        <v>90</v>
      </c>
      <c r="H57" s="49" t="s">
        <v>43</v>
      </c>
    </row>
    <row r="58" spans="1:8" x14ac:dyDescent="0.25">
      <c r="A58" s="50">
        <v>50</v>
      </c>
      <c r="B58" s="49" t="s">
        <v>2308</v>
      </c>
      <c r="C58" s="282" t="s">
        <v>2309</v>
      </c>
      <c r="D58" s="38">
        <v>37838</v>
      </c>
      <c r="E58" s="49" t="s">
        <v>841</v>
      </c>
      <c r="F58" s="49" t="s">
        <v>898</v>
      </c>
      <c r="G58" s="49">
        <v>65</v>
      </c>
      <c r="H58" s="49" t="s">
        <v>43</v>
      </c>
    </row>
    <row r="59" spans="1:8" x14ac:dyDescent="0.25">
      <c r="A59" s="50">
        <v>51</v>
      </c>
      <c r="B59" s="49" t="s">
        <v>2310</v>
      </c>
      <c r="C59" s="282" t="s">
        <v>2311</v>
      </c>
      <c r="D59" s="38">
        <v>37749</v>
      </c>
      <c r="E59" s="49" t="s">
        <v>841</v>
      </c>
      <c r="F59" s="49" t="s">
        <v>2312</v>
      </c>
      <c r="G59" s="49">
        <v>87</v>
      </c>
      <c r="H59" s="49" t="s">
        <v>43</v>
      </c>
    </row>
    <row r="60" spans="1:8" ht="30" x14ac:dyDescent="0.25">
      <c r="A60" s="50">
        <v>52</v>
      </c>
      <c r="B60" s="49" t="s">
        <v>2313</v>
      </c>
      <c r="C60" s="282" t="s">
        <v>2314</v>
      </c>
      <c r="D60" s="38">
        <v>37794</v>
      </c>
      <c r="E60" s="49" t="s">
        <v>841</v>
      </c>
      <c r="F60" s="49" t="s">
        <v>2315</v>
      </c>
      <c r="G60" s="49">
        <v>85</v>
      </c>
      <c r="H60" s="49" t="s">
        <v>43</v>
      </c>
    </row>
    <row r="61" spans="1:8" x14ac:dyDescent="0.25">
      <c r="A61" s="50">
        <v>53</v>
      </c>
      <c r="B61" s="49" t="s">
        <v>409</v>
      </c>
      <c r="C61" s="282" t="s">
        <v>855</v>
      </c>
      <c r="D61" s="38">
        <v>37831</v>
      </c>
      <c r="E61" s="49" t="s">
        <v>841</v>
      </c>
      <c r="F61" s="49" t="s">
        <v>2302</v>
      </c>
      <c r="G61" s="49">
        <v>95</v>
      </c>
      <c r="H61" s="49" t="s">
        <v>42</v>
      </c>
    </row>
    <row r="62" spans="1:8" x14ac:dyDescent="0.25">
      <c r="A62" s="50">
        <v>54</v>
      </c>
      <c r="B62" s="49" t="s">
        <v>857</v>
      </c>
      <c r="C62" s="282" t="s">
        <v>858</v>
      </c>
      <c r="D62" s="38">
        <v>37928</v>
      </c>
      <c r="E62" s="49" t="s">
        <v>841</v>
      </c>
      <c r="F62" s="49" t="s">
        <v>861</v>
      </c>
      <c r="G62" s="49">
        <v>87</v>
      </c>
      <c r="H62" s="49" t="s">
        <v>42</v>
      </c>
    </row>
    <row r="63" spans="1:8" x14ac:dyDescent="0.25">
      <c r="A63" s="50">
        <v>55</v>
      </c>
      <c r="B63" s="49" t="s">
        <v>410</v>
      </c>
      <c r="C63" s="282" t="s">
        <v>845</v>
      </c>
      <c r="D63" s="38">
        <v>36079</v>
      </c>
      <c r="E63" s="49" t="s">
        <v>841</v>
      </c>
      <c r="F63" s="49" t="s">
        <v>2241</v>
      </c>
      <c r="G63" s="49">
        <v>90</v>
      </c>
      <c r="H63" s="49" t="s">
        <v>40</v>
      </c>
    </row>
    <row r="64" spans="1:8" x14ac:dyDescent="0.25">
      <c r="A64" s="50">
        <v>56</v>
      </c>
      <c r="B64" s="49" t="s">
        <v>2316</v>
      </c>
      <c r="C64" s="282" t="s">
        <v>805</v>
      </c>
      <c r="D64" s="38">
        <v>37867</v>
      </c>
      <c r="E64" s="49" t="s">
        <v>841</v>
      </c>
      <c r="F64" s="49" t="s">
        <v>2296</v>
      </c>
      <c r="G64" s="49">
        <v>76</v>
      </c>
      <c r="H64" s="49" t="s">
        <v>43</v>
      </c>
    </row>
    <row r="65" spans="1:9" ht="30" x14ac:dyDescent="0.25">
      <c r="A65" s="50">
        <v>57</v>
      </c>
      <c r="B65" s="49" t="s">
        <v>842</v>
      </c>
      <c r="C65" s="282" t="s">
        <v>843</v>
      </c>
      <c r="D65" s="38">
        <v>37974</v>
      </c>
      <c r="E65" s="49" t="s">
        <v>841</v>
      </c>
      <c r="F65" s="49" t="s">
        <v>2317</v>
      </c>
      <c r="G65" s="49">
        <v>95</v>
      </c>
      <c r="H65" s="49" t="s">
        <v>40</v>
      </c>
    </row>
    <row r="66" spans="1:9" x14ac:dyDescent="0.25">
      <c r="A66" s="381">
        <v>58</v>
      </c>
      <c r="B66" s="382" t="s">
        <v>2318</v>
      </c>
      <c r="C66" s="383" t="s">
        <v>2319</v>
      </c>
      <c r="D66" s="384">
        <v>37655</v>
      </c>
      <c r="E66" s="382" t="s">
        <v>860</v>
      </c>
      <c r="F66" s="382" t="s">
        <v>885</v>
      </c>
      <c r="G66" s="382">
        <v>96</v>
      </c>
      <c r="H66" s="382" t="s">
        <v>42</v>
      </c>
      <c r="I66" s="385" t="s">
        <v>3360</v>
      </c>
    </row>
    <row r="67" spans="1:9" s="385" customFormat="1" x14ac:dyDescent="0.25">
      <c r="A67" s="381">
        <v>59</v>
      </c>
      <c r="B67" s="382" t="s">
        <v>862</v>
      </c>
      <c r="C67" s="383" t="s">
        <v>863</v>
      </c>
      <c r="D67" s="384">
        <v>37735</v>
      </c>
      <c r="E67" s="382" t="s">
        <v>860</v>
      </c>
      <c r="F67" s="382" t="s">
        <v>2320</v>
      </c>
      <c r="G67" s="382">
        <v>95</v>
      </c>
      <c r="H67" s="382" t="s">
        <v>42</v>
      </c>
      <c r="I67" s="385" t="s">
        <v>3360</v>
      </c>
    </row>
    <row r="68" spans="1:9" x14ac:dyDescent="0.25">
      <c r="A68" s="50">
        <v>60</v>
      </c>
      <c r="B68" s="49" t="s">
        <v>411</v>
      </c>
      <c r="C68" s="282" t="s">
        <v>859</v>
      </c>
      <c r="D68" s="38">
        <v>37676</v>
      </c>
      <c r="E68" s="49" t="s">
        <v>860</v>
      </c>
      <c r="F68" s="49" t="s">
        <v>844</v>
      </c>
      <c r="G68" s="49">
        <v>88</v>
      </c>
      <c r="H68" s="49" t="s">
        <v>42</v>
      </c>
    </row>
    <row r="69" spans="1:9" x14ac:dyDescent="0.25">
      <c r="A69" s="381">
        <v>61</v>
      </c>
      <c r="B69" s="382" t="s">
        <v>864</v>
      </c>
      <c r="C69" s="383" t="s">
        <v>865</v>
      </c>
      <c r="D69" s="384">
        <v>37884</v>
      </c>
      <c r="E69" s="382" t="s">
        <v>860</v>
      </c>
      <c r="F69" s="382" t="s">
        <v>2321</v>
      </c>
      <c r="G69" s="382">
        <v>96</v>
      </c>
      <c r="H69" s="382" t="s">
        <v>42</v>
      </c>
      <c r="I69" s="385" t="s">
        <v>3360</v>
      </c>
    </row>
    <row r="70" spans="1:9" x14ac:dyDescent="0.25">
      <c r="A70" s="50">
        <v>62</v>
      </c>
      <c r="B70" s="49" t="s">
        <v>2322</v>
      </c>
      <c r="C70" s="282" t="s">
        <v>2323</v>
      </c>
      <c r="D70" s="38">
        <v>37618</v>
      </c>
      <c r="E70" s="49" t="s">
        <v>860</v>
      </c>
      <c r="F70" s="49" t="s">
        <v>2324</v>
      </c>
      <c r="G70" s="49">
        <v>87</v>
      </c>
      <c r="H70" s="49" t="s">
        <v>42</v>
      </c>
    </row>
    <row r="71" spans="1:9" x14ac:dyDescent="0.25">
      <c r="A71" s="50">
        <v>63</v>
      </c>
      <c r="B71" s="49" t="s">
        <v>2325</v>
      </c>
      <c r="C71" s="282" t="s">
        <v>2326</v>
      </c>
      <c r="D71" s="38">
        <v>37960</v>
      </c>
      <c r="E71" s="49" t="s">
        <v>860</v>
      </c>
      <c r="F71" s="49" t="s">
        <v>2327</v>
      </c>
      <c r="G71" s="49">
        <v>90</v>
      </c>
      <c r="H71" s="49" t="s">
        <v>42</v>
      </c>
    </row>
    <row r="72" spans="1:9" x14ac:dyDescent="0.25">
      <c r="A72" s="50">
        <v>64</v>
      </c>
      <c r="B72" s="49" t="s">
        <v>412</v>
      </c>
      <c r="C72" s="282" t="s">
        <v>866</v>
      </c>
      <c r="D72" s="38">
        <v>37927</v>
      </c>
      <c r="E72" s="49" t="s">
        <v>860</v>
      </c>
      <c r="F72" s="49" t="s">
        <v>2328</v>
      </c>
      <c r="G72" s="49">
        <v>83</v>
      </c>
      <c r="H72" s="49" t="s">
        <v>42</v>
      </c>
    </row>
    <row r="73" spans="1:9" x14ac:dyDescent="0.25">
      <c r="A73" s="50">
        <v>65</v>
      </c>
      <c r="B73" s="49" t="s">
        <v>2329</v>
      </c>
      <c r="C73" s="282" t="s">
        <v>2330</v>
      </c>
      <c r="D73" s="38">
        <v>37919</v>
      </c>
      <c r="E73" s="49" t="s">
        <v>860</v>
      </c>
      <c r="F73" s="49" t="s">
        <v>2331</v>
      </c>
      <c r="G73" s="49">
        <v>77</v>
      </c>
      <c r="H73" s="49" t="s">
        <v>43</v>
      </c>
    </row>
    <row r="74" spans="1:9" x14ac:dyDescent="0.25">
      <c r="A74" s="50">
        <v>66</v>
      </c>
      <c r="B74" s="49" t="s">
        <v>2332</v>
      </c>
      <c r="C74" s="282" t="s">
        <v>2333</v>
      </c>
      <c r="D74" s="38">
        <v>37933</v>
      </c>
      <c r="E74" s="49" t="s">
        <v>860</v>
      </c>
      <c r="F74" s="49">
        <v>3</v>
      </c>
      <c r="G74" s="49">
        <v>90</v>
      </c>
      <c r="H74" s="49" t="s">
        <v>43</v>
      </c>
    </row>
    <row r="75" spans="1:9" x14ac:dyDescent="0.25">
      <c r="A75" s="50">
        <v>67</v>
      </c>
      <c r="B75" s="49" t="s">
        <v>2334</v>
      </c>
      <c r="C75" s="282" t="s">
        <v>2335</v>
      </c>
      <c r="D75" s="38">
        <v>37275</v>
      </c>
      <c r="E75" s="49" t="s">
        <v>860</v>
      </c>
      <c r="F75" s="49" t="s">
        <v>854</v>
      </c>
      <c r="G75" s="49">
        <v>68</v>
      </c>
      <c r="H75" s="49" t="s">
        <v>43</v>
      </c>
    </row>
    <row r="76" spans="1:9" x14ac:dyDescent="0.25">
      <c r="A76" s="50">
        <v>68</v>
      </c>
      <c r="B76" s="49" t="s">
        <v>2336</v>
      </c>
      <c r="C76" s="282" t="s">
        <v>2337</v>
      </c>
      <c r="D76" s="38">
        <v>37692</v>
      </c>
      <c r="E76" s="49" t="s">
        <v>860</v>
      </c>
      <c r="F76" s="49" t="s">
        <v>2338</v>
      </c>
      <c r="G76" s="49">
        <v>83</v>
      </c>
      <c r="H76" s="49" t="s">
        <v>43</v>
      </c>
    </row>
    <row r="77" spans="1:9" x14ac:dyDescent="0.25">
      <c r="A77" s="50">
        <v>69</v>
      </c>
      <c r="B77" s="49" t="s">
        <v>2339</v>
      </c>
      <c r="C77" s="282" t="s">
        <v>2340</v>
      </c>
      <c r="D77" s="38">
        <v>37927</v>
      </c>
      <c r="E77" s="49" t="s">
        <v>860</v>
      </c>
      <c r="F77" s="49" t="s">
        <v>854</v>
      </c>
      <c r="G77" s="49">
        <v>75</v>
      </c>
      <c r="H77" s="49" t="s">
        <v>43</v>
      </c>
    </row>
    <row r="78" spans="1:9" x14ac:dyDescent="0.25">
      <c r="A78" s="50">
        <v>70</v>
      </c>
      <c r="B78" s="49" t="s">
        <v>2341</v>
      </c>
      <c r="C78" s="282" t="s">
        <v>2342</v>
      </c>
      <c r="D78" s="38">
        <v>37707</v>
      </c>
      <c r="E78" s="49" t="s">
        <v>860</v>
      </c>
      <c r="F78" s="49" t="s">
        <v>2312</v>
      </c>
      <c r="G78" s="49">
        <v>85</v>
      </c>
      <c r="H78" s="49" t="s">
        <v>43</v>
      </c>
    </row>
    <row r="79" spans="1:9" x14ac:dyDescent="0.25">
      <c r="A79" s="50">
        <v>71</v>
      </c>
      <c r="B79" s="49" t="s">
        <v>2343</v>
      </c>
      <c r="C79" s="282" t="s">
        <v>2344</v>
      </c>
      <c r="D79" s="38">
        <v>37844</v>
      </c>
      <c r="E79" s="49" t="s">
        <v>860</v>
      </c>
      <c r="F79" s="49" t="s">
        <v>2345</v>
      </c>
      <c r="G79" s="49">
        <v>79</v>
      </c>
      <c r="H79" s="49" t="s">
        <v>43</v>
      </c>
    </row>
    <row r="80" spans="1:9" x14ac:dyDescent="0.25">
      <c r="A80" s="50">
        <v>72</v>
      </c>
      <c r="B80" s="49" t="s">
        <v>2346</v>
      </c>
      <c r="C80" s="282" t="s">
        <v>2347</v>
      </c>
      <c r="D80" s="38">
        <v>37660</v>
      </c>
      <c r="E80" s="49" t="s">
        <v>860</v>
      </c>
      <c r="F80" s="49" t="s">
        <v>2262</v>
      </c>
      <c r="G80" s="49">
        <v>96</v>
      </c>
      <c r="H80" s="49" t="s">
        <v>43</v>
      </c>
    </row>
    <row r="81" spans="1:8" x14ac:dyDescent="0.25">
      <c r="A81" s="50">
        <v>73</v>
      </c>
      <c r="B81" s="49" t="s">
        <v>2348</v>
      </c>
      <c r="C81" s="282" t="s">
        <v>2349</v>
      </c>
      <c r="D81" s="38">
        <v>37888</v>
      </c>
      <c r="E81" s="49" t="s">
        <v>860</v>
      </c>
      <c r="F81" s="49" t="s">
        <v>2350</v>
      </c>
      <c r="G81" s="49">
        <v>79</v>
      </c>
      <c r="H81" s="49" t="s">
        <v>43</v>
      </c>
    </row>
    <row r="82" spans="1:8" x14ac:dyDescent="0.25">
      <c r="A82" s="50">
        <v>74</v>
      </c>
      <c r="B82" s="49" t="s">
        <v>2351</v>
      </c>
      <c r="C82" s="282" t="s">
        <v>2352</v>
      </c>
      <c r="D82" s="38">
        <v>37765</v>
      </c>
      <c r="E82" s="49" t="s">
        <v>860</v>
      </c>
      <c r="F82" s="49" t="s">
        <v>2353</v>
      </c>
      <c r="G82" s="49">
        <v>80</v>
      </c>
      <c r="H82" s="49" t="s">
        <v>43</v>
      </c>
    </row>
    <row r="83" spans="1:8" x14ac:dyDescent="0.25">
      <c r="A83" s="50">
        <v>75</v>
      </c>
      <c r="B83" s="49" t="s">
        <v>2354</v>
      </c>
      <c r="C83" s="282" t="s">
        <v>2355</v>
      </c>
      <c r="D83" s="38">
        <v>37940</v>
      </c>
      <c r="E83" s="49" t="s">
        <v>860</v>
      </c>
      <c r="F83" s="49" t="s">
        <v>2262</v>
      </c>
      <c r="G83" s="49">
        <v>93</v>
      </c>
      <c r="H83" s="49" t="s">
        <v>43</v>
      </c>
    </row>
    <row r="84" spans="1:8" x14ac:dyDescent="0.25">
      <c r="A84" s="50">
        <v>76</v>
      </c>
      <c r="B84" s="49" t="s">
        <v>2356</v>
      </c>
      <c r="C84" s="282" t="s">
        <v>2357</v>
      </c>
      <c r="D84" s="38">
        <v>37554</v>
      </c>
      <c r="E84" s="49" t="s">
        <v>860</v>
      </c>
      <c r="F84" s="49" t="s">
        <v>828</v>
      </c>
      <c r="G84" s="49">
        <v>83</v>
      </c>
      <c r="H84" s="49" t="s">
        <v>43</v>
      </c>
    </row>
    <row r="85" spans="1:8" x14ac:dyDescent="0.25">
      <c r="A85" s="50">
        <v>77</v>
      </c>
      <c r="B85" s="49" t="s">
        <v>2358</v>
      </c>
      <c r="C85" s="282" t="s">
        <v>2359</v>
      </c>
      <c r="D85" s="38">
        <v>37669</v>
      </c>
      <c r="E85" s="49" t="s">
        <v>860</v>
      </c>
      <c r="F85" s="49" t="s">
        <v>833</v>
      </c>
      <c r="G85" s="49">
        <v>80</v>
      </c>
      <c r="H85" s="49" t="s">
        <v>43</v>
      </c>
    </row>
    <row r="86" spans="1:8" x14ac:dyDescent="0.25">
      <c r="A86" s="50">
        <v>78</v>
      </c>
      <c r="B86" s="49" t="s">
        <v>2360</v>
      </c>
      <c r="C86" s="282" t="s">
        <v>2361</v>
      </c>
      <c r="D86" s="38">
        <v>37754</v>
      </c>
      <c r="E86" s="49" t="s">
        <v>860</v>
      </c>
      <c r="F86" s="49" t="s">
        <v>2362</v>
      </c>
      <c r="G86" s="49">
        <v>74</v>
      </c>
      <c r="H86" s="49" t="s">
        <v>43</v>
      </c>
    </row>
    <row r="87" spans="1:8" x14ac:dyDescent="0.25">
      <c r="A87" s="50">
        <v>79</v>
      </c>
      <c r="B87" s="49" t="s">
        <v>2363</v>
      </c>
      <c r="C87" s="282" t="s">
        <v>2364</v>
      </c>
      <c r="D87" s="38">
        <v>37366</v>
      </c>
      <c r="E87" s="49" t="s">
        <v>860</v>
      </c>
      <c r="F87" s="49" t="s">
        <v>898</v>
      </c>
      <c r="G87" s="49">
        <v>70</v>
      </c>
      <c r="H87" s="49" t="s">
        <v>43</v>
      </c>
    </row>
    <row r="88" spans="1:8" x14ac:dyDescent="0.25">
      <c r="A88" s="50">
        <v>80</v>
      </c>
      <c r="B88" s="49" t="s">
        <v>2365</v>
      </c>
      <c r="C88" s="282" t="s">
        <v>2366</v>
      </c>
      <c r="D88" s="38">
        <v>37983</v>
      </c>
      <c r="E88" s="49" t="s">
        <v>860</v>
      </c>
      <c r="F88" s="49" t="s">
        <v>898</v>
      </c>
      <c r="G88" s="49">
        <v>79</v>
      </c>
      <c r="H88" s="49" t="s">
        <v>43</v>
      </c>
    </row>
    <row r="89" spans="1:8" x14ac:dyDescent="0.25">
      <c r="A89" s="50">
        <v>81</v>
      </c>
      <c r="B89" s="49" t="s">
        <v>2367</v>
      </c>
      <c r="C89" s="282" t="s">
        <v>2368</v>
      </c>
      <c r="D89" s="38">
        <v>37839</v>
      </c>
      <c r="E89" s="49" t="s">
        <v>860</v>
      </c>
      <c r="F89" s="49" t="s">
        <v>895</v>
      </c>
      <c r="G89" s="49">
        <v>83</v>
      </c>
      <c r="H89" s="49" t="s">
        <v>43</v>
      </c>
    </row>
    <row r="90" spans="1:8" x14ac:dyDescent="0.25">
      <c r="A90" s="50">
        <v>82</v>
      </c>
      <c r="B90" s="49" t="s">
        <v>2369</v>
      </c>
      <c r="C90" s="282" t="s">
        <v>2370</v>
      </c>
      <c r="D90" s="38">
        <v>37708</v>
      </c>
      <c r="E90" s="49" t="s">
        <v>860</v>
      </c>
      <c r="F90" s="49" t="s">
        <v>2297</v>
      </c>
      <c r="G90" s="49">
        <v>96</v>
      </c>
      <c r="H90" s="49" t="s">
        <v>43</v>
      </c>
    </row>
    <row r="91" spans="1:8" ht="30" x14ac:dyDescent="0.25">
      <c r="A91" s="50">
        <v>83</v>
      </c>
      <c r="B91" s="49" t="s">
        <v>2371</v>
      </c>
      <c r="C91" s="282" t="s">
        <v>2372</v>
      </c>
      <c r="D91" s="38">
        <v>37642</v>
      </c>
      <c r="E91" s="49" t="s">
        <v>860</v>
      </c>
      <c r="F91" s="49" t="s">
        <v>2353</v>
      </c>
      <c r="G91" s="49">
        <v>75</v>
      </c>
      <c r="H91" s="49" t="s">
        <v>43</v>
      </c>
    </row>
    <row r="92" spans="1:8" ht="30" x14ac:dyDescent="0.25">
      <c r="A92" s="50">
        <v>84</v>
      </c>
      <c r="B92" s="49" t="s">
        <v>2373</v>
      </c>
      <c r="C92" s="282" t="s">
        <v>2374</v>
      </c>
      <c r="D92" s="38">
        <v>37867</v>
      </c>
      <c r="E92" s="49" t="s">
        <v>860</v>
      </c>
      <c r="F92" s="49" t="s">
        <v>852</v>
      </c>
      <c r="G92" s="49">
        <v>79</v>
      </c>
      <c r="H92" s="49" t="s">
        <v>43</v>
      </c>
    </row>
    <row r="93" spans="1:8" x14ac:dyDescent="0.25">
      <c r="A93" s="50">
        <v>85</v>
      </c>
      <c r="B93" s="49" t="s">
        <v>2375</v>
      </c>
      <c r="C93" s="282" t="s">
        <v>2376</v>
      </c>
      <c r="D93" s="38">
        <v>37856</v>
      </c>
      <c r="E93" s="49" t="s">
        <v>860</v>
      </c>
      <c r="F93" s="49" t="s">
        <v>2377</v>
      </c>
      <c r="G93" s="49">
        <v>69</v>
      </c>
      <c r="H93" s="49" t="s">
        <v>43</v>
      </c>
    </row>
    <row r="94" spans="1:8" x14ac:dyDescent="0.25">
      <c r="A94" s="50">
        <v>86</v>
      </c>
      <c r="B94" s="49" t="s">
        <v>2378</v>
      </c>
      <c r="C94" s="282" t="s">
        <v>2379</v>
      </c>
      <c r="D94" s="38">
        <v>36300</v>
      </c>
      <c r="E94" s="49" t="s">
        <v>860</v>
      </c>
      <c r="F94" s="49" t="s">
        <v>2262</v>
      </c>
      <c r="G94" s="49">
        <v>89</v>
      </c>
      <c r="H94" s="49" t="s">
        <v>43</v>
      </c>
    </row>
    <row r="95" spans="1:8" x14ac:dyDescent="0.25">
      <c r="A95" s="50">
        <v>87</v>
      </c>
      <c r="B95" s="49" t="s">
        <v>2380</v>
      </c>
      <c r="C95" s="282" t="s">
        <v>2381</v>
      </c>
      <c r="D95" s="38">
        <v>37828</v>
      </c>
      <c r="E95" s="49" t="s">
        <v>860</v>
      </c>
      <c r="F95" s="49" t="s">
        <v>2382</v>
      </c>
      <c r="G95" s="49">
        <v>73</v>
      </c>
      <c r="H95" s="49" t="s">
        <v>43</v>
      </c>
    </row>
    <row r="96" spans="1:8" x14ac:dyDescent="0.25">
      <c r="A96" s="50">
        <v>88</v>
      </c>
      <c r="B96" s="49" t="s">
        <v>2383</v>
      </c>
      <c r="C96" s="282" t="s">
        <v>2384</v>
      </c>
      <c r="D96" s="38">
        <v>37676</v>
      </c>
      <c r="E96" s="49" t="s">
        <v>860</v>
      </c>
      <c r="F96" s="49" t="s">
        <v>807</v>
      </c>
      <c r="G96" s="49">
        <v>80</v>
      </c>
      <c r="H96" s="49" t="s">
        <v>43</v>
      </c>
    </row>
    <row r="97" spans="1:8" x14ac:dyDescent="0.25">
      <c r="A97" s="50">
        <v>89</v>
      </c>
      <c r="B97" s="49" t="s">
        <v>879</v>
      </c>
      <c r="C97" s="282" t="s">
        <v>880</v>
      </c>
      <c r="D97" s="38">
        <v>38331</v>
      </c>
      <c r="E97" s="49" t="s">
        <v>2385</v>
      </c>
      <c r="F97" s="49" t="s">
        <v>2386</v>
      </c>
      <c r="G97" s="49">
        <v>96</v>
      </c>
      <c r="H97" s="49" t="s">
        <v>40</v>
      </c>
    </row>
    <row r="98" spans="1:8" ht="30" x14ac:dyDescent="0.25">
      <c r="A98" s="50">
        <v>90</v>
      </c>
      <c r="B98" s="49" t="s">
        <v>886</v>
      </c>
      <c r="C98" s="282" t="s">
        <v>887</v>
      </c>
      <c r="D98" s="38">
        <v>38099</v>
      </c>
      <c r="E98" s="49" t="s">
        <v>2385</v>
      </c>
      <c r="F98" s="49" t="s">
        <v>814</v>
      </c>
      <c r="G98" s="49">
        <v>89</v>
      </c>
      <c r="H98" s="49" t="s">
        <v>42</v>
      </c>
    </row>
    <row r="99" spans="1:8" x14ac:dyDescent="0.25">
      <c r="A99" s="50">
        <v>91</v>
      </c>
      <c r="B99" s="49" t="s">
        <v>2387</v>
      </c>
      <c r="C99" s="282" t="s">
        <v>2388</v>
      </c>
      <c r="D99" s="38">
        <v>38246</v>
      </c>
      <c r="E99" s="49" t="s">
        <v>2385</v>
      </c>
      <c r="F99" s="49" t="s">
        <v>2389</v>
      </c>
      <c r="G99" s="49">
        <v>88</v>
      </c>
      <c r="H99" s="49" t="s">
        <v>42</v>
      </c>
    </row>
    <row r="100" spans="1:8" x14ac:dyDescent="0.25">
      <c r="A100" s="50">
        <v>92</v>
      </c>
      <c r="B100" s="49" t="s">
        <v>882</v>
      </c>
      <c r="C100" s="282" t="s">
        <v>2390</v>
      </c>
      <c r="D100" s="38">
        <v>38089</v>
      </c>
      <c r="E100" s="49" t="s">
        <v>2385</v>
      </c>
      <c r="F100" s="49" t="s">
        <v>2244</v>
      </c>
      <c r="G100" s="49">
        <v>88</v>
      </c>
      <c r="H100" s="49" t="s">
        <v>42</v>
      </c>
    </row>
    <row r="101" spans="1:8" x14ac:dyDescent="0.25">
      <c r="A101" s="50">
        <v>93</v>
      </c>
      <c r="B101" s="49" t="s">
        <v>881</v>
      </c>
      <c r="C101" s="282" t="s">
        <v>33</v>
      </c>
      <c r="D101" s="38">
        <v>38341</v>
      </c>
      <c r="E101" s="49" t="s">
        <v>2385</v>
      </c>
      <c r="F101" s="49" t="s">
        <v>2246</v>
      </c>
      <c r="G101" s="49">
        <v>85</v>
      </c>
      <c r="H101" s="49" t="s">
        <v>42</v>
      </c>
    </row>
    <row r="102" spans="1:8" x14ac:dyDescent="0.25">
      <c r="A102" s="50">
        <v>94</v>
      </c>
      <c r="B102" s="49" t="s">
        <v>888</v>
      </c>
      <c r="C102" s="282" t="s">
        <v>889</v>
      </c>
      <c r="D102" s="38">
        <v>38250</v>
      </c>
      <c r="E102" s="49" t="s">
        <v>2385</v>
      </c>
      <c r="F102" s="49" t="s">
        <v>2246</v>
      </c>
      <c r="G102" s="49">
        <v>97</v>
      </c>
      <c r="H102" s="49" t="s">
        <v>42</v>
      </c>
    </row>
    <row r="103" spans="1:8" x14ac:dyDescent="0.25">
      <c r="A103" s="50">
        <v>95</v>
      </c>
      <c r="B103" s="49" t="s">
        <v>2391</v>
      </c>
      <c r="C103" s="282" t="s">
        <v>2392</v>
      </c>
      <c r="D103" s="38">
        <v>38224</v>
      </c>
      <c r="E103" s="49" t="s">
        <v>2385</v>
      </c>
      <c r="F103" s="49" t="s">
        <v>819</v>
      </c>
      <c r="G103" s="49">
        <v>87</v>
      </c>
      <c r="H103" s="49" t="s">
        <v>42</v>
      </c>
    </row>
    <row r="104" spans="1:8" x14ac:dyDescent="0.25">
      <c r="A104" s="50">
        <v>96</v>
      </c>
      <c r="B104" s="49" t="s">
        <v>2393</v>
      </c>
      <c r="C104" s="282" t="s">
        <v>2394</v>
      </c>
      <c r="D104" s="38">
        <v>37688</v>
      </c>
      <c r="E104" s="49" t="s">
        <v>2385</v>
      </c>
      <c r="F104" s="49" t="s">
        <v>802</v>
      </c>
      <c r="G104" s="49">
        <v>88</v>
      </c>
      <c r="H104" s="49" t="s">
        <v>42</v>
      </c>
    </row>
    <row r="105" spans="1:8" x14ac:dyDescent="0.25">
      <c r="A105" s="50">
        <v>97</v>
      </c>
      <c r="B105" s="49" t="s">
        <v>883</v>
      </c>
      <c r="C105" s="282" t="s">
        <v>884</v>
      </c>
      <c r="D105" s="38">
        <v>38340</v>
      </c>
      <c r="E105" s="49" t="s">
        <v>2385</v>
      </c>
      <c r="F105" s="49" t="s">
        <v>821</v>
      </c>
      <c r="G105" s="49">
        <v>88</v>
      </c>
      <c r="H105" s="49" t="s">
        <v>42</v>
      </c>
    </row>
    <row r="106" spans="1:8" x14ac:dyDescent="0.25">
      <c r="A106" s="50">
        <v>98</v>
      </c>
      <c r="B106" s="49" t="s">
        <v>2395</v>
      </c>
      <c r="C106" s="282" t="s">
        <v>2396</v>
      </c>
      <c r="D106" s="38">
        <v>38254</v>
      </c>
      <c r="E106" s="49" t="s">
        <v>2385</v>
      </c>
      <c r="F106" s="49" t="s">
        <v>2251</v>
      </c>
      <c r="G106" s="49">
        <v>84</v>
      </c>
      <c r="H106" s="49" t="s">
        <v>42</v>
      </c>
    </row>
    <row r="107" spans="1:8" x14ac:dyDescent="0.25">
      <c r="A107" s="50">
        <v>99</v>
      </c>
      <c r="B107" s="49" t="s">
        <v>896</v>
      </c>
      <c r="C107" s="282" t="s">
        <v>897</v>
      </c>
      <c r="D107" s="38">
        <v>38165</v>
      </c>
      <c r="E107" s="49" t="s">
        <v>2385</v>
      </c>
      <c r="F107" s="49" t="s">
        <v>2397</v>
      </c>
      <c r="G107" s="49">
        <v>96</v>
      </c>
      <c r="H107" s="49" t="s">
        <v>43</v>
      </c>
    </row>
    <row r="108" spans="1:8" x14ac:dyDescent="0.25">
      <c r="A108" s="50">
        <v>100</v>
      </c>
      <c r="B108" s="49" t="s">
        <v>902</v>
      </c>
      <c r="C108" s="282" t="s">
        <v>903</v>
      </c>
      <c r="D108" s="38">
        <v>38095</v>
      </c>
      <c r="E108" s="49" t="s">
        <v>2385</v>
      </c>
      <c r="F108" s="49" t="s">
        <v>806</v>
      </c>
      <c r="G108" s="49">
        <v>84</v>
      </c>
      <c r="H108" s="49" t="s">
        <v>43</v>
      </c>
    </row>
    <row r="109" spans="1:8" x14ac:dyDescent="0.25">
      <c r="A109" s="50">
        <v>101</v>
      </c>
      <c r="B109" s="49" t="s">
        <v>2398</v>
      </c>
      <c r="C109" s="282" t="s">
        <v>2399</v>
      </c>
      <c r="D109" s="38">
        <v>38291</v>
      </c>
      <c r="E109" s="49" t="s">
        <v>2385</v>
      </c>
      <c r="F109" s="49" t="s">
        <v>856</v>
      </c>
      <c r="G109" s="49">
        <v>86</v>
      </c>
      <c r="H109" s="49" t="s">
        <v>43</v>
      </c>
    </row>
    <row r="110" spans="1:8" x14ac:dyDescent="0.25">
      <c r="A110" s="50">
        <v>102</v>
      </c>
      <c r="B110" s="49" t="s">
        <v>893</v>
      </c>
      <c r="C110" s="282" t="s">
        <v>894</v>
      </c>
      <c r="D110" s="38">
        <v>38246</v>
      </c>
      <c r="E110" s="49" t="s">
        <v>2385</v>
      </c>
      <c r="F110" s="49" t="s">
        <v>808</v>
      </c>
      <c r="G110" s="49">
        <v>98</v>
      </c>
      <c r="H110" s="49" t="s">
        <v>43</v>
      </c>
    </row>
    <row r="111" spans="1:8" ht="30" x14ac:dyDescent="0.25">
      <c r="A111" s="50">
        <v>103</v>
      </c>
      <c r="B111" s="49" t="s">
        <v>899</v>
      </c>
      <c r="C111" s="282" t="s">
        <v>900</v>
      </c>
      <c r="D111" s="38">
        <v>38178</v>
      </c>
      <c r="E111" s="49" t="s">
        <v>2385</v>
      </c>
      <c r="F111" s="49" t="s">
        <v>2400</v>
      </c>
      <c r="G111" s="49">
        <v>88</v>
      </c>
      <c r="H111" s="49" t="s">
        <v>43</v>
      </c>
    </row>
    <row r="112" spans="1:8" x14ac:dyDescent="0.25">
      <c r="A112" s="50">
        <v>104</v>
      </c>
      <c r="B112" s="49" t="s">
        <v>2401</v>
      </c>
      <c r="C112" s="282" t="s">
        <v>2402</v>
      </c>
      <c r="D112" s="38">
        <v>38002</v>
      </c>
      <c r="E112" s="49" t="s">
        <v>2385</v>
      </c>
      <c r="F112" s="49" t="s">
        <v>2400</v>
      </c>
      <c r="G112" s="49">
        <v>81</v>
      </c>
      <c r="H112" s="49" t="s">
        <v>43</v>
      </c>
    </row>
    <row r="113" spans="1:10" ht="30" x14ac:dyDescent="0.25">
      <c r="A113" s="50">
        <v>105</v>
      </c>
      <c r="B113" s="49" t="s">
        <v>890</v>
      </c>
      <c r="C113" s="282" t="s">
        <v>891</v>
      </c>
      <c r="D113" s="38">
        <v>38150</v>
      </c>
      <c r="E113" s="49" t="s">
        <v>2385</v>
      </c>
      <c r="F113" s="49" t="s">
        <v>849</v>
      </c>
      <c r="G113" s="49">
        <v>86</v>
      </c>
      <c r="H113" s="49" t="s">
        <v>43</v>
      </c>
    </row>
    <row r="114" spans="1:10" x14ac:dyDescent="0.25">
      <c r="A114" s="50">
        <v>106</v>
      </c>
      <c r="B114" s="49" t="s">
        <v>2403</v>
      </c>
      <c r="C114" s="282" t="s">
        <v>2404</v>
      </c>
      <c r="D114" s="38">
        <v>37879</v>
      </c>
      <c r="E114" s="49" t="s">
        <v>2385</v>
      </c>
      <c r="F114" s="49" t="s">
        <v>898</v>
      </c>
      <c r="G114" s="49">
        <v>86</v>
      </c>
      <c r="H114" s="49" t="s">
        <v>43</v>
      </c>
    </row>
    <row r="115" spans="1:10" x14ac:dyDescent="0.25">
      <c r="A115" s="50">
        <v>107</v>
      </c>
      <c r="B115" s="49" t="s">
        <v>2405</v>
      </c>
      <c r="C115" s="282" t="s">
        <v>2406</v>
      </c>
      <c r="D115" s="38">
        <v>38183</v>
      </c>
      <c r="E115" s="49" t="s">
        <v>2385</v>
      </c>
      <c r="F115" s="49" t="s">
        <v>898</v>
      </c>
      <c r="G115" s="49">
        <v>83</v>
      </c>
      <c r="H115" s="49" t="s">
        <v>43</v>
      </c>
    </row>
    <row r="116" spans="1:10" x14ac:dyDescent="0.25">
      <c r="A116" s="50">
        <v>108</v>
      </c>
      <c r="B116" s="49" t="s">
        <v>2407</v>
      </c>
      <c r="C116" s="282" t="s">
        <v>2408</v>
      </c>
      <c r="D116" s="38">
        <v>38092</v>
      </c>
      <c r="E116" s="49" t="s">
        <v>2385</v>
      </c>
      <c r="F116" s="49" t="s">
        <v>898</v>
      </c>
      <c r="G116" s="49">
        <v>76</v>
      </c>
      <c r="H116" s="49" t="s">
        <v>43</v>
      </c>
    </row>
    <row r="117" spans="1:10" x14ac:dyDescent="0.25">
      <c r="A117" s="50">
        <v>109</v>
      </c>
      <c r="B117" s="49" t="s">
        <v>2409</v>
      </c>
      <c r="C117" s="282" t="s">
        <v>2410</v>
      </c>
      <c r="D117" s="38">
        <v>38046</v>
      </c>
      <c r="E117" s="49" t="s">
        <v>2385</v>
      </c>
      <c r="F117" s="49" t="s">
        <v>2411</v>
      </c>
      <c r="G117" s="49">
        <v>86</v>
      </c>
      <c r="H117" s="49" t="s">
        <v>43</v>
      </c>
    </row>
    <row r="118" spans="1:10" x14ac:dyDescent="0.25">
      <c r="A118" s="50">
        <v>110</v>
      </c>
      <c r="B118" s="49" t="s">
        <v>2412</v>
      </c>
      <c r="C118" s="282" t="s">
        <v>2413</v>
      </c>
      <c r="D118" s="38">
        <v>38198</v>
      </c>
      <c r="E118" s="49" t="s">
        <v>2385</v>
      </c>
      <c r="F118" s="49" t="s">
        <v>2279</v>
      </c>
      <c r="G118" s="49">
        <v>91</v>
      </c>
      <c r="H118" s="49" t="s">
        <v>43</v>
      </c>
    </row>
    <row r="119" spans="1:10" x14ac:dyDescent="0.25">
      <c r="A119" s="50">
        <v>111</v>
      </c>
      <c r="B119" s="49" t="s">
        <v>867</v>
      </c>
      <c r="C119" s="282" t="s">
        <v>868</v>
      </c>
      <c r="D119" s="38">
        <v>38265</v>
      </c>
      <c r="E119" s="49" t="s">
        <v>2414</v>
      </c>
      <c r="F119" s="49" t="s">
        <v>2240</v>
      </c>
      <c r="G119" s="49">
        <v>92</v>
      </c>
      <c r="H119" s="49" t="s">
        <v>40</v>
      </c>
    </row>
    <row r="120" spans="1:10" x14ac:dyDescent="0.25">
      <c r="A120" s="50">
        <v>112</v>
      </c>
      <c r="B120" s="49" t="s">
        <v>871</v>
      </c>
      <c r="C120" s="282" t="s">
        <v>872</v>
      </c>
      <c r="D120" s="38">
        <v>37988</v>
      </c>
      <c r="E120" s="49" t="s">
        <v>2414</v>
      </c>
      <c r="F120" s="49" t="s">
        <v>2415</v>
      </c>
      <c r="G120" s="49">
        <v>91</v>
      </c>
      <c r="H120" s="49" t="s">
        <v>40</v>
      </c>
    </row>
    <row r="121" spans="1:10" s="385" customFormat="1" x14ac:dyDescent="0.25">
      <c r="A121" s="381">
        <v>113</v>
      </c>
      <c r="B121" s="382" t="s">
        <v>2416</v>
      </c>
      <c r="C121" s="383" t="s">
        <v>2417</v>
      </c>
      <c r="D121" s="384">
        <v>38136</v>
      </c>
      <c r="E121" s="382" t="s">
        <v>2414</v>
      </c>
      <c r="F121" s="382">
        <v>3.85</v>
      </c>
      <c r="G121" s="382">
        <v>80</v>
      </c>
      <c r="H121" s="382" t="s">
        <v>42</v>
      </c>
      <c r="I121" s="385" t="s">
        <v>3360</v>
      </c>
      <c r="J121" s="385" t="s">
        <v>3362</v>
      </c>
    </row>
    <row r="122" spans="1:10" x14ac:dyDescent="0.25">
      <c r="A122" s="50">
        <v>114</v>
      </c>
      <c r="B122" s="49" t="s">
        <v>875</v>
      </c>
      <c r="C122" s="282" t="s">
        <v>876</v>
      </c>
      <c r="D122" s="38">
        <v>38251</v>
      </c>
      <c r="E122" s="49" t="s">
        <v>2414</v>
      </c>
      <c r="F122" s="49" t="s">
        <v>861</v>
      </c>
      <c r="G122" s="49">
        <v>82</v>
      </c>
      <c r="H122" s="49" t="s">
        <v>42</v>
      </c>
    </row>
    <row r="123" spans="1:10" x14ac:dyDescent="0.25">
      <c r="A123" s="50">
        <v>115</v>
      </c>
      <c r="B123" s="49" t="s">
        <v>873</v>
      </c>
      <c r="C123" s="282" t="s">
        <v>874</v>
      </c>
      <c r="D123" s="38">
        <v>38227</v>
      </c>
      <c r="E123" s="49" t="s">
        <v>2414</v>
      </c>
      <c r="F123" s="49" t="s">
        <v>2418</v>
      </c>
      <c r="G123" s="49">
        <v>81</v>
      </c>
      <c r="H123" s="49" t="s">
        <v>43</v>
      </c>
    </row>
    <row r="124" spans="1:10" x14ac:dyDescent="0.25">
      <c r="A124" s="50">
        <v>116</v>
      </c>
      <c r="B124" s="49" t="s">
        <v>869</v>
      </c>
      <c r="C124" s="282" t="s">
        <v>870</v>
      </c>
      <c r="D124" s="38">
        <v>38207</v>
      </c>
      <c r="E124" s="49" t="s">
        <v>2414</v>
      </c>
      <c r="F124" s="49" t="s">
        <v>849</v>
      </c>
      <c r="G124" s="49">
        <v>80</v>
      </c>
      <c r="H124" s="49" t="s">
        <v>43</v>
      </c>
    </row>
    <row r="125" spans="1:10" x14ac:dyDescent="0.25">
      <c r="A125" s="50">
        <v>117</v>
      </c>
      <c r="B125" s="49" t="s">
        <v>2419</v>
      </c>
      <c r="C125" s="282" t="s">
        <v>2420</v>
      </c>
      <c r="D125" s="38">
        <v>38155</v>
      </c>
      <c r="E125" s="49" t="s">
        <v>2414</v>
      </c>
      <c r="F125" s="49" t="s">
        <v>849</v>
      </c>
      <c r="G125" s="49">
        <v>80</v>
      </c>
      <c r="H125" s="49" t="s">
        <v>43</v>
      </c>
    </row>
    <row r="126" spans="1:10" ht="30" x14ac:dyDescent="0.25">
      <c r="A126" s="50">
        <v>118</v>
      </c>
      <c r="B126" s="49" t="s">
        <v>877</v>
      </c>
      <c r="C126" s="282" t="s">
        <v>878</v>
      </c>
      <c r="D126" s="38">
        <v>38193</v>
      </c>
      <c r="E126" s="49" t="s">
        <v>2414</v>
      </c>
      <c r="F126" s="49" t="s">
        <v>898</v>
      </c>
      <c r="G126" s="49">
        <v>81</v>
      </c>
      <c r="H126" s="49" t="s">
        <v>43</v>
      </c>
    </row>
    <row r="127" spans="1:10" x14ac:dyDescent="0.25">
      <c r="A127" s="50">
        <v>119</v>
      </c>
      <c r="B127" s="49" t="s">
        <v>2421</v>
      </c>
      <c r="C127" s="282" t="s">
        <v>2422</v>
      </c>
      <c r="D127" s="38">
        <v>38128</v>
      </c>
      <c r="E127" s="49" t="s">
        <v>2414</v>
      </c>
      <c r="F127" s="49" t="s">
        <v>895</v>
      </c>
      <c r="G127" s="49">
        <v>80</v>
      </c>
      <c r="H127" s="49" t="s">
        <v>43</v>
      </c>
    </row>
    <row r="128" spans="1:10" x14ac:dyDescent="0.25">
      <c r="A128" s="50">
        <v>120</v>
      </c>
      <c r="B128" s="49" t="s">
        <v>2423</v>
      </c>
      <c r="C128" s="282" t="s">
        <v>2424</v>
      </c>
      <c r="D128" s="38">
        <v>38184</v>
      </c>
      <c r="E128" s="49" t="s">
        <v>2414</v>
      </c>
      <c r="F128" s="49" t="s">
        <v>852</v>
      </c>
      <c r="G128" s="49">
        <v>85</v>
      </c>
      <c r="H128" s="49" t="s">
        <v>43</v>
      </c>
    </row>
    <row r="129" spans="1:8" x14ac:dyDescent="0.25">
      <c r="A129" s="50">
        <v>121</v>
      </c>
      <c r="B129" s="49" t="s">
        <v>2425</v>
      </c>
      <c r="C129" s="282" t="s">
        <v>2426</v>
      </c>
      <c r="D129" s="38">
        <v>38353</v>
      </c>
      <c r="E129" s="49" t="s">
        <v>2427</v>
      </c>
      <c r="F129" s="49">
        <v>3.76</v>
      </c>
      <c r="G129" s="49">
        <v>100</v>
      </c>
      <c r="H129" s="49" t="s">
        <v>40</v>
      </c>
    </row>
    <row r="130" spans="1:8" x14ac:dyDescent="0.25">
      <c r="A130" s="50">
        <v>122</v>
      </c>
      <c r="B130" s="49" t="s">
        <v>2428</v>
      </c>
      <c r="C130" s="282" t="s">
        <v>2429</v>
      </c>
      <c r="D130" s="38">
        <v>38689</v>
      </c>
      <c r="E130" s="49" t="s">
        <v>2427</v>
      </c>
      <c r="F130" s="49">
        <v>3.73</v>
      </c>
      <c r="G130" s="49">
        <v>100</v>
      </c>
      <c r="H130" s="49" t="s">
        <v>1877</v>
      </c>
    </row>
    <row r="131" spans="1:8" ht="30" x14ac:dyDescent="0.25">
      <c r="A131" s="50">
        <v>123</v>
      </c>
      <c r="B131" s="49" t="s">
        <v>2430</v>
      </c>
      <c r="C131" s="282" t="s">
        <v>2431</v>
      </c>
      <c r="D131" s="38">
        <v>38372</v>
      </c>
      <c r="E131" s="49" t="s">
        <v>2427</v>
      </c>
      <c r="F131" s="49">
        <v>3.91</v>
      </c>
      <c r="G131" s="49">
        <v>86</v>
      </c>
      <c r="H131" s="49" t="s">
        <v>42</v>
      </c>
    </row>
    <row r="132" spans="1:8" x14ac:dyDescent="0.25">
      <c r="A132" s="50">
        <v>124</v>
      </c>
      <c r="B132" s="49" t="s">
        <v>2432</v>
      </c>
      <c r="C132" s="282" t="s">
        <v>2433</v>
      </c>
      <c r="D132" s="38">
        <v>38364</v>
      </c>
      <c r="E132" s="49" t="s">
        <v>2427</v>
      </c>
      <c r="F132" s="49">
        <v>3.52</v>
      </c>
      <c r="G132" s="49">
        <v>87</v>
      </c>
      <c r="H132" s="49" t="s">
        <v>42</v>
      </c>
    </row>
    <row r="133" spans="1:8" x14ac:dyDescent="0.25">
      <c r="A133" s="50">
        <v>125</v>
      </c>
      <c r="B133" s="49" t="s">
        <v>2434</v>
      </c>
      <c r="C133" s="282" t="s">
        <v>2435</v>
      </c>
      <c r="D133" s="38">
        <v>38385</v>
      </c>
      <c r="E133" s="49" t="s">
        <v>2427</v>
      </c>
      <c r="F133" s="49">
        <v>3.4</v>
      </c>
      <c r="G133" s="49">
        <v>98</v>
      </c>
      <c r="H133" s="49" t="s">
        <v>42</v>
      </c>
    </row>
    <row r="134" spans="1:8" x14ac:dyDescent="0.25">
      <c r="A134" s="50">
        <v>126</v>
      </c>
      <c r="B134" s="49" t="s">
        <v>2436</v>
      </c>
      <c r="C134" s="282" t="s">
        <v>2437</v>
      </c>
      <c r="D134" s="38">
        <v>38639</v>
      </c>
      <c r="E134" s="49" t="s">
        <v>2427</v>
      </c>
      <c r="F134" s="49">
        <v>3.7</v>
      </c>
      <c r="G134" s="49">
        <v>83</v>
      </c>
      <c r="H134" s="49" t="s">
        <v>42</v>
      </c>
    </row>
    <row r="135" spans="1:8" ht="30" x14ac:dyDescent="0.25">
      <c r="A135" s="50">
        <v>127</v>
      </c>
      <c r="B135" s="49" t="s">
        <v>2438</v>
      </c>
      <c r="C135" s="282" t="s">
        <v>2439</v>
      </c>
      <c r="D135" s="38">
        <v>38544</v>
      </c>
      <c r="E135" s="49" t="s">
        <v>2427</v>
      </c>
      <c r="F135" s="49">
        <v>3.67</v>
      </c>
      <c r="G135" s="49">
        <v>86</v>
      </c>
      <c r="H135" s="49" t="s">
        <v>42</v>
      </c>
    </row>
    <row r="136" spans="1:8" x14ac:dyDescent="0.25">
      <c r="A136" s="50">
        <v>128</v>
      </c>
      <c r="B136" s="49" t="s">
        <v>2440</v>
      </c>
      <c r="C136" s="282" t="s">
        <v>2441</v>
      </c>
      <c r="D136" s="38">
        <v>38613</v>
      </c>
      <c r="E136" s="49" t="s">
        <v>2427</v>
      </c>
      <c r="F136" s="49">
        <v>3.42</v>
      </c>
      <c r="G136" s="49">
        <v>88</v>
      </c>
      <c r="H136" s="49" t="s">
        <v>42</v>
      </c>
    </row>
    <row r="137" spans="1:8" x14ac:dyDescent="0.25">
      <c r="A137" s="50">
        <v>129</v>
      </c>
      <c r="B137" s="49" t="s">
        <v>2442</v>
      </c>
      <c r="C137" s="282" t="s">
        <v>2443</v>
      </c>
      <c r="D137" s="38">
        <v>38674</v>
      </c>
      <c r="E137" s="49" t="s">
        <v>2427</v>
      </c>
      <c r="F137" s="49">
        <v>3</v>
      </c>
      <c r="G137" s="49">
        <v>86</v>
      </c>
      <c r="H137" s="49" t="s">
        <v>43</v>
      </c>
    </row>
    <row r="138" spans="1:8" x14ac:dyDescent="0.25">
      <c r="A138" s="50">
        <v>130</v>
      </c>
      <c r="B138" s="49" t="s">
        <v>2444</v>
      </c>
      <c r="C138" s="282" t="s">
        <v>2445</v>
      </c>
      <c r="D138" s="38">
        <v>38530</v>
      </c>
      <c r="E138" s="49" t="s">
        <v>2427</v>
      </c>
      <c r="F138" s="49">
        <v>2.97</v>
      </c>
      <c r="G138" s="49">
        <v>82</v>
      </c>
      <c r="H138" s="49" t="s">
        <v>43</v>
      </c>
    </row>
    <row r="139" spans="1:8" x14ac:dyDescent="0.25">
      <c r="A139" s="50">
        <v>131</v>
      </c>
      <c r="B139" s="49" t="s">
        <v>2446</v>
      </c>
      <c r="C139" s="282" t="s">
        <v>2447</v>
      </c>
      <c r="D139" s="38">
        <v>38673</v>
      </c>
      <c r="E139" s="49" t="s">
        <v>2427</v>
      </c>
      <c r="F139" s="49">
        <v>3.21</v>
      </c>
      <c r="G139" s="49">
        <v>79</v>
      </c>
      <c r="H139" s="49" t="s">
        <v>43</v>
      </c>
    </row>
    <row r="140" spans="1:8" x14ac:dyDescent="0.25">
      <c r="A140" s="50">
        <v>132</v>
      </c>
      <c r="B140" s="49" t="s">
        <v>2448</v>
      </c>
      <c r="C140" s="282" t="s">
        <v>2449</v>
      </c>
      <c r="D140" s="38">
        <v>38654</v>
      </c>
      <c r="E140" s="49" t="s">
        <v>2427</v>
      </c>
      <c r="F140" s="49">
        <v>3.73</v>
      </c>
      <c r="G140" s="49">
        <v>79</v>
      </c>
      <c r="H140" s="49" t="s">
        <v>43</v>
      </c>
    </row>
    <row r="141" spans="1:8" x14ac:dyDescent="0.25">
      <c r="A141" s="50">
        <v>133</v>
      </c>
      <c r="B141" s="49" t="s">
        <v>2450</v>
      </c>
      <c r="C141" s="282" t="s">
        <v>2451</v>
      </c>
      <c r="D141" s="38">
        <v>38704</v>
      </c>
      <c r="E141" s="49" t="s">
        <v>2427</v>
      </c>
      <c r="F141" s="49" t="s">
        <v>2338</v>
      </c>
      <c r="G141" s="49">
        <v>81</v>
      </c>
      <c r="H141" s="49" t="s">
        <v>43</v>
      </c>
    </row>
    <row r="142" spans="1:8" x14ac:dyDescent="0.25">
      <c r="A142" s="50">
        <v>134</v>
      </c>
      <c r="B142" s="49" t="s">
        <v>2452</v>
      </c>
      <c r="C142" s="282" t="s">
        <v>2453</v>
      </c>
      <c r="D142" s="283">
        <v>38457</v>
      </c>
      <c r="E142" s="49" t="s">
        <v>2454</v>
      </c>
      <c r="F142" s="49" t="s">
        <v>892</v>
      </c>
      <c r="G142" s="49">
        <v>85</v>
      </c>
      <c r="H142" s="49" t="s">
        <v>42</v>
      </c>
    </row>
    <row r="143" spans="1:8" x14ac:dyDescent="0.25">
      <c r="A143" s="50">
        <v>135</v>
      </c>
      <c r="B143" s="49" t="s">
        <v>2455</v>
      </c>
      <c r="C143" s="282" t="s">
        <v>2456</v>
      </c>
      <c r="D143" s="38">
        <v>38437</v>
      </c>
      <c r="E143" s="49" t="s">
        <v>2454</v>
      </c>
      <c r="F143" s="49" t="s">
        <v>2251</v>
      </c>
      <c r="G143" s="49">
        <v>95</v>
      </c>
      <c r="H143" s="49" t="s">
        <v>42</v>
      </c>
    </row>
    <row r="144" spans="1:8" x14ac:dyDescent="0.25">
      <c r="A144" s="50">
        <v>136</v>
      </c>
      <c r="B144" s="49" t="s">
        <v>2457</v>
      </c>
      <c r="C144" s="282" t="s">
        <v>2458</v>
      </c>
      <c r="D144" s="38">
        <v>38429</v>
      </c>
      <c r="E144" s="49" t="s">
        <v>2454</v>
      </c>
      <c r="F144" s="49" t="s">
        <v>898</v>
      </c>
      <c r="G144" s="49">
        <v>73</v>
      </c>
      <c r="H144" s="49" t="s">
        <v>43</v>
      </c>
    </row>
    <row r="145" spans="1:8" x14ac:dyDescent="0.25">
      <c r="A145" s="50">
        <v>137</v>
      </c>
      <c r="B145" s="49" t="s">
        <v>2459</v>
      </c>
      <c r="C145" s="282" t="s">
        <v>2460</v>
      </c>
      <c r="D145" s="38">
        <v>38587</v>
      </c>
      <c r="E145" s="49" t="s">
        <v>2454</v>
      </c>
      <c r="F145" s="49" t="s">
        <v>895</v>
      </c>
      <c r="G145" s="49">
        <v>78</v>
      </c>
      <c r="H145" s="49" t="s">
        <v>43</v>
      </c>
    </row>
    <row r="146" spans="1:8" x14ac:dyDescent="0.25">
      <c r="A146" s="50">
        <v>138</v>
      </c>
      <c r="B146" s="49" t="s">
        <v>2461</v>
      </c>
      <c r="C146" s="282" t="s">
        <v>2462</v>
      </c>
      <c r="D146" s="38">
        <v>38451</v>
      </c>
      <c r="E146" s="49" t="s">
        <v>2454</v>
      </c>
      <c r="F146" s="49" t="s">
        <v>2271</v>
      </c>
      <c r="G146" s="49">
        <v>76</v>
      </c>
      <c r="H146" s="49" t="s">
        <v>43</v>
      </c>
    </row>
    <row r="147" spans="1:8" x14ac:dyDescent="0.25">
      <c r="A147" s="50">
        <v>139</v>
      </c>
      <c r="B147" s="49" t="s">
        <v>2463</v>
      </c>
      <c r="C147" s="282" t="s">
        <v>2464</v>
      </c>
      <c r="D147" s="38">
        <v>38578</v>
      </c>
      <c r="E147" s="49" t="s">
        <v>2454</v>
      </c>
      <c r="F147" s="49" t="s">
        <v>901</v>
      </c>
      <c r="G147" s="49">
        <v>73</v>
      </c>
      <c r="H147" s="49" t="s">
        <v>43</v>
      </c>
    </row>
    <row r="148" spans="1:8" x14ac:dyDescent="0.25">
      <c r="A148" s="50">
        <v>140</v>
      </c>
      <c r="B148" s="49" t="s">
        <v>2465</v>
      </c>
      <c r="C148" s="282" t="s">
        <v>2466</v>
      </c>
      <c r="D148" s="38">
        <v>38704</v>
      </c>
      <c r="E148" s="49" t="s">
        <v>2454</v>
      </c>
      <c r="F148" s="49" t="s">
        <v>901</v>
      </c>
      <c r="G148" s="49">
        <v>92</v>
      </c>
      <c r="H148" s="49" t="s">
        <v>43</v>
      </c>
    </row>
    <row r="149" spans="1:8" ht="30" x14ac:dyDescent="0.25">
      <c r="A149" s="50">
        <v>141</v>
      </c>
      <c r="B149" s="49" t="s">
        <v>2467</v>
      </c>
      <c r="C149" s="282" t="s">
        <v>2468</v>
      </c>
      <c r="D149" s="38">
        <v>38539</v>
      </c>
      <c r="E149" s="49" t="s">
        <v>2454</v>
      </c>
      <c r="F149" s="49" t="s">
        <v>904</v>
      </c>
      <c r="G149" s="49">
        <v>86</v>
      </c>
      <c r="H149" s="49" t="s">
        <v>43</v>
      </c>
    </row>
    <row r="150" spans="1:8" x14ac:dyDescent="0.25">
      <c r="A150" s="50">
        <v>142</v>
      </c>
      <c r="B150" s="49" t="s">
        <v>2469</v>
      </c>
      <c r="C150" s="282" t="s">
        <v>2470</v>
      </c>
      <c r="D150" s="38">
        <v>38484</v>
      </c>
      <c r="E150" s="49" t="s">
        <v>2454</v>
      </c>
      <c r="F150" s="49" t="s">
        <v>904</v>
      </c>
      <c r="G150" s="49">
        <v>83</v>
      </c>
      <c r="H150" s="49" t="s">
        <v>43</v>
      </c>
    </row>
    <row r="151" spans="1:8" ht="30" x14ac:dyDescent="0.25">
      <c r="A151" s="50">
        <v>143</v>
      </c>
      <c r="B151" s="49" t="s">
        <v>2471</v>
      </c>
      <c r="C151" s="282" t="s">
        <v>2472</v>
      </c>
      <c r="D151" s="38">
        <v>38516</v>
      </c>
      <c r="E151" s="49" t="s">
        <v>2454</v>
      </c>
      <c r="F151" s="49" t="s">
        <v>2283</v>
      </c>
      <c r="G151" s="49">
        <v>90</v>
      </c>
      <c r="H151" s="49" t="s">
        <v>43</v>
      </c>
    </row>
    <row r="152" spans="1:8" x14ac:dyDescent="0.25">
      <c r="A152" s="50">
        <v>144</v>
      </c>
      <c r="B152" s="49" t="s">
        <v>2473</v>
      </c>
      <c r="C152" s="282" t="s">
        <v>2474</v>
      </c>
      <c r="D152" s="38">
        <v>38117</v>
      </c>
      <c r="E152" s="49" t="s">
        <v>2475</v>
      </c>
      <c r="F152" s="49" t="s">
        <v>2241</v>
      </c>
      <c r="G152" s="49">
        <v>92</v>
      </c>
      <c r="H152" s="49" t="s">
        <v>40</v>
      </c>
    </row>
    <row r="153" spans="1:8" x14ac:dyDescent="0.25">
      <c r="A153" s="50">
        <v>145</v>
      </c>
      <c r="B153" s="49" t="s">
        <v>2476</v>
      </c>
      <c r="C153" s="282" t="s">
        <v>2477</v>
      </c>
      <c r="D153" s="38">
        <v>38684</v>
      </c>
      <c r="E153" s="49" t="s">
        <v>2475</v>
      </c>
      <c r="F153" s="49" t="s">
        <v>821</v>
      </c>
      <c r="G153" s="49">
        <v>92</v>
      </c>
      <c r="H153" s="49" t="s">
        <v>42</v>
      </c>
    </row>
    <row r="154" spans="1:8" ht="30" x14ac:dyDescent="0.25">
      <c r="A154" s="50">
        <v>146</v>
      </c>
      <c r="B154" s="49" t="s">
        <v>2478</v>
      </c>
      <c r="C154" s="282" t="s">
        <v>2479</v>
      </c>
      <c r="D154" s="38">
        <v>38515</v>
      </c>
      <c r="E154" s="49" t="s">
        <v>2475</v>
      </c>
      <c r="F154" s="49" t="s">
        <v>2480</v>
      </c>
      <c r="G154" s="49">
        <v>93</v>
      </c>
      <c r="H154" s="49" t="s">
        <v>391</v>
      </c>
    </row>
    <row r="155" spans="1:8" x14ac:dyDescent="0.25">
      <c r="A155" s="50">
        <v>147</v>
      </c>
      <c r="B155" s="49" t="s">
        <v>2481</v>
      </c>
      <c r="C155" s="282" t="s">
        <v>2482</v>
      </c>
      <c r="D155" s="38">
        <v>38673</v>
      </c>
      <c r="E155" s="49" t="s">
        <v>2475</v>
      </c>
      <c r="F155" s="49" t="s">
        <v>2279</v>
      </c>
      <c r="G155" s="49">
        <v>91</v>
      </c>
      <c r="H155" s="49" t="s">
        <v>43</v>
      </c>
    </row>
    <row r="156" spans="1:8" x14ac:dyDescent="0.25">
      <c r="A156" s="50">
        <v>148</v>
      </c>
      <c r="B156" s="49" t="s">
        <v>2483</v>
      </c>
      <c r="C156" s="282" t="s">
        <v>2484</v>
      </c>
      <c r="D156" s="38">
        <v>38032</v>
      </c>
      <c r="E156" s="49" t="s">
        <v>2475</v>
      </c>
      <c r="F156" s="49" t="s">
        <v>2485</v>
      </c>
      <c r="G156" s="49">
        <v>83</v>
      </c>
      <c r="H156" s="49" t="s">
        <v>43</v>
      </c>
    </row>
    <row r="157" spans="1:8" x14ac:dyDescent="0.25">
      <c r="A157" s="50">
        <v>149</v>
      </c>
      <c r="B157" s="49" t="s">
        <v>2486</v>
      </c>
      <c r="C157" s="282" t="s">
        <v>2487</v>
      </c>
      <c r="D157" s="38">
        <v>38505</v>
      </c>
      <c r="E157" s="49" t="s">
        <v>2475</v>
      </c>
      <c r="F157" s="49" t="s">
        <v>2273</v>
      </c>
      <c r="G157" s="49">
        <v>93</v>
      </c>
      <c r="H157" s="49" t="s">
        <v>43</v>
      </c>
    </row>
    <row r="158" spans="1:8" x14ac:dyDescent="0.25">
      <c r="A158" s="50">
        <v>150</v>
      </c>
      <c r="B158" s="49" t="s">
        <v>2488</v>
      </c>
      <c r="C158" s="282" t="s">
        <v>2489</v>
      </c>
      <c r="D158" s="38">
        <v>38604</v>
      </c>
      <c r="E158" s="49" t="s">
        <v>2475</v>
      </c>
      <c r="F158" s="49" t="s">
        <v>839</v>
      </c>
      <c r="G158" s="49">
        <v>88</v>
      </c>
      <c r="H158" s="49" t="s">
        <v>43</v>
      </c>
    </row>
    <row r="159" spans="1:8" x14ac:dyDescent="0.25">
      <c r="A159" s="50">
        <v>151</v>
      </c>
      <c r="B159" s="49" t="s">
        <v>2490</v>
      </c>
      <c r="C159" s="282" t="s">
        <v>2491</v>
      </c>
      <c r="D159" s="38">
        <v>38419</v>
      </c>
      <c r="E159" s="49" t="s">
        <v>2475</v>
      </c>
      <c r="F159" s="49" t="s">
        <v>809</v>
      </c>
      <c r="G159" s="49">
        <v>80</v>
      </c>
      <c r="H159" s="49" t="s">
        <v>43</v>
      </c>
    </row>
    <row r="160" spans="1:8" x14ac:dyDescent="0.25">
      <c r="A160" s="50">
        <v>152</v>
      </c>
      <c r="B160" s="49" t="s">
        <v>2492</v>
      </c>
      <c r="C160" s="282" t="s">
        <v>488</v>
      </c>
      <c r="D160" s="38">
        <v>38462</v>
      </c>
      <c r="E160" s="49" t="s">
        <v>2475</v>
      </c>
      <c r="F160" s="49" t="s">
        <v>2273</v>
      </c>
      <c r="G160" s="49">
        <v>94</v>
      </c>
      <c r="H160" s="49" t="s">
        <v>43</v>
      </c>
    </row>
    <row r="161" spans="1:8" x14ac:dyDescent="0.25">
      <c r="A161" s="50">
        <v>153</v>
      </c>
      <c r="B161" s="49" t="s">
        <v>2493</v>
      </c>
      <c r="C161" s="282" t="s">
        <v>2494</v>
      </c>
      <c r="D161" s="38">
        <v>38690</v>
      </c>
      <c r="E161" s="49" t="s">
        <v>2475</v>
      </c>
      <c r="F161" s="49" t="s">
        <v>828</v>
      </c>
      <c r="G161" s="49">
        <v>70</v>
      </c>
      <c r="H161" s="49" t="s">
        <v>43</v>
      </c>
    </row>
    <row r="162" spans="1:8" x14ac:dyDescent="0.25">
      <c r="A162" s="50">
        <v>154</v>
      </c>
      <c r="B162" s="49" t="s">
        <v>2495</v>
      </c>
      <c r="C162" s="282" t="s">
        <v>2496</v>
      </c>
      <c r="D162" s="38">
        <v>38416</v>
      </c>
      <c r="E162" s="49" t="s">
        <v>2475</v>
      </c>
      <c r="F162" s="49" t="s">
        <v>803</v>
      </c>
      <c r="G162" s="49">
        <v>79</v>
      </c>
      <c r="H162" s="49" t="s">
        <v>43</v>
      </c>
    </row>
    <row r="163" spans="1:8" ht="30" x14ac:dyDescent="0.25">
      <c r="A163" s="50">
        <v>155</v>
      </c>
      <c r="B163" s="49" t="s">
        <v>2497</v>
      </c>
      <c r="C163" s="282" t="s">
        <v>2498</v>
      </c>
      <c r="D163" s="38">
        <v>38284</v>
      </c>
      <c r="E163" s="49" t="s">
        <v>2475</v>
      </c>
      <c r="F163" s="49" t="s">
        <v>2273</v>
      </c>
      <c r="G163" s="49">
        <v>89</v>
      </c>
      <c r="H163" s="49" t="s">
        <v>43</v>
      </c>
    </row>
    <row r="165" spans="1:8" ht="29.25" x14ac:dyDescent="0.25">
      <c r="B165" s="439" t="s">
        <v>712</v>
      </c>
      <c r="C165" s="439"/>
      <c r="D165" s="439"/>
      <c r="E165" s="439"/>
      <c r="F165" s="168" t="s">
        <v>713</v>
      </c>
    </row>
    <row r="166" spans="1:8" ht="15.75" x14ac:dyDescent="0.25">
      <c r="B166" s="431" t="s">
        <v>714</v>
      </c>
      <c r="C166" s="431"/>
      <c r="D166" s="431"/>
      <c r="E166" s="431"/>
      <c r="F166" s="116">
        <v>14</v>
      </c>
    </row>
    <row r="167" spans="1:8" ht="15.75" x14ac:dyDescent="0.25">
      <c r="B167" s="431" t="s">
        <v>715</v>
      </c>
      <c r="C167" s="431"/>
      <c r="D167" s="431"/>
      <c r="E167" s="431"/>
      <c r="F167" s="116">
        <v>44</v>
      </c>
    </row>
    <row r="168" spans="1:8" ht="15.75" x14ac:dyDescent="0.25">
      <c r="B168" s="431" t="s">
        <v>716</v>
      </c>
      <c r="C168" s="431"/>
      <c r="D168" s="431"/>
      <c r="E168" s="431"/>
      <c r="F168" s="116">
        <v>97</v>
      </c>
    </row>
    <row r="169" spans="1:8" ht="15.75" x14ac:dyDescent="0.25">
      <c r="B169" s="432" t="s">
        <v>1861</v>
      </c>
      <c r="C169" s="432"/>
      <c r="D169" s="432"/>
      <c r="E169" s="432"/>
      <c r="F169" s="66">
        <f>SUM(F166:F168)</f>
        <v>155</v>
      </c>
    </row>
  </sheetData>
  <autoFilter ref="A8:H163"/>
  <mergeCells count="12">
    <mergeCell ref="B165:E165"/>
    <mergeCell ref="B166:E166"/>
    <mergeCell ref="B167:E167"/>
    <mergeCell ref="B168:E168"/>
    <mergeCell ref="B169:E169"/>
    <mergeCell ref="A6:G6"/>
    <mergeCell ref="D1:H1"/>
    <mergeCell ref="D2:H2"/>
    <mergeCell ref="A4:H4"/>
    <mergeCell ref="A5:H5"/>
    <mergeCell ref="A1:C1"/>
    <mergeCell ref="A2:C2"/>
  </mergeCells>
  <pageMargins left="0.45" right="0.2" top="0.5" bottom="0.25" header="0.3" footer="0.3"/>
  <pageSetup paperSize="9" orientation="portrait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6"/>
  <sheetViews>
    <sheetView view="pageLayout" topLeftCell="A248" zoomScaleNormal="100" workbookViewId="0">
      <selection activeCell="I262" sqref="I262"/>
    </sheetView>
  </sheetViews>
  <sheetFormatPr defaultColWidth="9.140625" defaultRowHeight="15" x14ac:dyDescent="0.25"/>
  <cols>
    <col min="1" max="1" width="6.140625" style="15" customWidth="1"/>
    <col min="2" max="2" width="15" style="15" customWidth="1"/>
    <col min="3" max="3" width="14.28515625" style="15" customWidth="1"/>
    <col min="4" max="4" width="6.85546875" style="15" customWidth="1"/>
    <col min="5" max="5" width="10.42578125" style="16" customWidth="1"/>
    <col min="6" max="6" width="20.28515625" style="16" customWidth="1"/>
    <col min="7" max="7" width="8" style="15" customWidth="1"/>
    <col min="8" max="8" width="6.85546875" style="15" customWidth="1"/>
    <col min="9" max="9" width="8.7109375" style="15" customWidth="1"/>
    <col min="10" max="16384" width="9.140625" style="15"/>
  </cols>
  <sheetData>
    <row r="1" spans="1:9" customFormat="1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</row>
    <row r="2" spans="1:9" customFormat="1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</row>
    <row r="3" spans="1:9" customFormat="1" ht="9.75" customHeight="1" x14ac:dyDescent="0.25">
      <c r="A3" s="4"/>
      <c r="B3" s="5"/>
      <c r="C3" s="7"/>
      <c r="D3" s="7"/>
      <c r="E3" s="6"/>
      <c r="F3" s="1"/>
    </row>
    <row r="4" spans="1:9" customFormat="1" ht="18" customHeight="1" x14ac:dyDescent="0.3">
      <c r="A4" s="435" t="s">
        <v>255</v>
      </c>
      <c r="B4" s="435"/>
      <c r="C4" s="435"/>
      <c r="D4" s="435"/>
      <c r="E4" s="435"/>
      <c r="F4" s="435"/>
      <c r="G4" s="435"/>
    </row>
    <row r="5" spans="1:9" s="1" customFormat="1" ht="29.25" customHeight="1" x14ac:dyDescent="0.25">
      <c r="A5" s="436" t="s">
        <v>907</v>
      </c>
      <c r="B5" s="436"/>
      <c r="C5" s="436"/>
      <c r="D5" s="436"/>
      <c r="E5" s="436"/>
      <c r="F5" s="436"/>
      <c r="G5" s="436"/>
    </row>
    <row r="6" spans="1:9" customFormat="1" ht="18" customHeight="1" x14ac:dyDescent="0.25">
      <c r="A6" s="440" t="s">
        <v>421</v>
      </c>
      <c r="B6" s="440"/>
      <c r="C6" s="440"/>
      <c r="D6" s="440"/>
      <c r="E6" s="440"/>
      <c r="F6" s="440"/>
      <c r="G6" s="440"/>
    </row>
    <row r="7" spans="1:9" customFormat="1" ht="18" customHeight="1" x14ac:dyDescent="0.25">
      <c r="A7" s="8"/>
      <c r="B7" s="8"/>
      <c r="C7" s="8"/>
      <c r="D7" s="8"/>
      <c r="E7" s="8"/>
      <c r="F7" s="63"/>
    </row>
    <row r="8" spans="1:9" ht="99.75" x14ac:dyDescent="0.25">
      <c r="A8" s="284" t="s">
        <v>310</v>
      </c>
      <c r="B8" s="285" t="s">
        <v>999</v>
      </c>
      <c r="C8" s="453" t="s">
        <v>908</v>
      </c>
      <c r="D8" s="454"/>
      <c r="E8" s="64" t="s">
        <v>1000</v>
      </c>
      <c r="F8" s="64" t="s">
        <v>2499</v>
      </c>
      <c r="G8" s="64" t="s">
        <v>2500</v>
      </c>
      <c r="H8" s="64" t="s">
        <v>2501</v>
      </c>
      <c r="I8" s="64" t="s">
        <v>2502</v>
      </c>
    </row>
    <row r="9" spans="1:9" ht="30" x14ac:dyDescent="0.25">
      <c r="A9" s="286">
        <v>1</v>
      </c>
      <c r="B9" s="45" t="s">
        <v>1011</v>
      </c>
      <c r="C9" s="45" t="s">
        <v>1012</v>
      </c>
      <c r="D9" s="45" t="s">
        <v>1013</v>
      </c>
      <c r="E9" s="43" t="s">
        <v>1014</v>
      </c>
      <c r="F9" s="298" t="s">
        <v>1015</v>
      </c>
      <c r="G9" s="46">
        <v>2.56</v>
      </c>
      <c r="H9" s="44">
        <v>86</v>
      </c>
      <c r="I9" s="37" t="str">
        <f>IF(G9&lt;=3.19,"Khá",IF(G9&lt;=3.59,"Giỏi","Xuất sắc"))</f>
        <v>Khá</v>
      </c>
    </row>
    <row r="10" spans="1:9" ht="30" x14ac:dyDescent="0.25">
      <c r="A10" s="286">
        <v>2</v>
      </c>
      <c r="B10" s="45" t="s">
        <v>2503</v>
      </c>
      <c r="C10" s="45" t="s">
        <v>313</v>
      </c>
      <c r="D10" s="45" t="s">
        <v>39</v>
      </c>
      <c r="E10" s="43" t="s">
        <v>2504</v>
      </c>
      <c r="F10" s="298" t="s">
        <v>1015</v>
      </c>
      <c r="G10" s="46">
        <v>3.03</v>
      </c>
      <c r="H10" s="44">
        <v>91</v>
      </c>
      <c r="I10" s="37" t="str">
        <f t="shared" ref="I10:I73" si="0">IF(G10&lt;=3.19,"Khá",IF(G10&lt;=3.59,"Giỏi","Xuất sắc"))</f>
        <v>Khá</v>
      </c>
    </row>
    <row r="11" spans="1:9" ht="30" x14ac:dyDescent="0.25">
      <c r="A11" s="286">
        <v>3</v>
      </c>
      <c r="B11" s="45" t="s">
        <v>1016</v>
      </c>
      <c r="C11" s="45" t="s">
        <v>6</v>
      </c>
      <c r="D11" s="45" t="s">
        <v>115</v>
      </c>
      <c r="E11" s="43" t="s">
        <v>1017</v>
      </c>
      <c r="F11" s="298" t="s">
        <v>1015</v>
      </c>
      <c r="G11" s="46">
        <v>2.74</v>
      </c>
      <c r="H11" s="44">
        <v>86</v>
      </c>
      <c r="I11" s="37" t="str">
        <f t="shared" si="0"/>
        <v>Khá</v>
      </c>
    </row>
    <row r="12" spans="1:9" ht="30" x14ac:dyDescent="0.25">
      <c r="A12" s="286">
        <v>4</v>
      </c>
      <c r="B12" s="45" t="s">
        <v>2505</v>
      </c>
      <c r="C12" s="45" t="s">
        <v>54</v>
      </c>
      <c r="D12" s="45" t="s">
        <v>65</v>
      </c>
      <c r="E12" s="43" t="s">
        <v>1264</v>
      </c>
      <c r="F12" s="298" t="s">
        <v>1015</v>
      </c>
      <c r="G12" s="46">
        <v>2.65</v>
      </c>
      <c r="H12" s="44">
        <v>86</v>
      </c>
      <c r="I12" s="37" t="str">
        <f t="shared" si="0"/>
        <v>Khá</v>
      </c>
    </row>
    <row r="13" spans="1:9" ht="30" x14ac:dyDescent="0.25">
      <c r="A13" s="286">
        <v>5</v>
      </c>
      <c r="B13" s="45" t="s">
        <v>1018</v>
      </c>
      <c r="C13" s="45" t="s">
        <v>44</v>
      </c>
      <c r="D13" s="45" t="s">
        <v>23</v>
      </c>
      <c r="E13" s="43" t="s">
        <v>679</v>
      </c>
      <c r="F13" s="298" t="s">
        <v>1015</v>
      </c>
      <c r="G13" s="46">
        <v>3.41</v>
      </c>
      <c r="H13" s="44">
        <v>90</v>
      </c>
      <c r="I13" s="37" t="str">
        <f t="shared" si="0"/>
        <v>Giỏi</v>
      </c>
    </row>
    <row r="14" spans="1:9" ht="30" x14ac:dyDescent="0.25">
      <c r="A14" s="286">
        <v>6</v>
      </c>
      <c r="B14" s="45" t="s">
        <v>1019</v>
      </c>
      <c r="C14" s="45" t="s">
        <v>1020</v>
      </c>
      <c r="D14" s="45" t="s">
        <v>8</v>
      </c>
      <c r="E14" s="43" t="s">
        <v>1021</v>
      </c>
      <c r="F14" s="298" t="s">
        <v>1015</v>
      </c>
      <c r="G14" s="46">
        <v>3.26</v>
      </c>
      <c r="H14" s="44">
        <v>89</v>
      </c>
      <c r="I14" s="37" t="str">
        <f t="shared" si="0"/>
        <v>Giỏi</v>
      </c>
    </row>
    <row r="15" spans="1:9" ht="30" x14ac:dyDescent="0.25">
      <c r="A15" s="286">
        <v>7</v>
      </c>
      <c r="B15" s="45" t="s">
        <v>2506</v>
      </c>
      <c r="C15" s="45" t="s">
        <v>21</v>
      </c>
      <c r="D15" s="45" t="s">
        <v>8</v>
      </c>
      <c r="E15" s="43" t="s">
        <v>2064</v>
      </c>
      <c r="F15" s="298" t="s">
        <v>1015</v>
      </c>
      <c r="G15" s="46">
        <v>2.79</v>
      </c>
      <c r="H15" s="44">
        <v>83</v>
      </c>
      <c r="I15" s="37" t="str">
        <f t="shared" si="0"/>
        <v>Khá</v>
      </c>
    </row>
    <row r="16" spans="1:9" ht="30" x14ac:dyDescent="0.25">
      <c r="A16" s="286">
        <v>8</v>
      </c>
      <c r="B16" s="45" t="s">
        <v>1022</v>
      </c>
      <c r="C16" s="45" t="s">
        <v>1023</v>
      </c>
      <c r="D16" s="45" t="s">
        <v>53</v>
      </c>
      <c r="E16" s="43" t="s">
        <v>1024</v>
      </c>
      <c r="F16" s="298" t="s">
        <v>1015</v>
      </c>
      <c r="G16" s="46">
        <v>3.55</v>
      </c>
      <c r="H16" s="44">
        <v>98</v>
      </c>
      <c r="I16" s="37" t="str">
        <f t="shared" si="0"/>
        <v>Giỏi</v>
      </c>
    </row>
    <row r="17" spans="1:9" ht="30" x14ac:dyDescent="0.25">
      <c r="A17" s="286">
        <v>9</v>
      </c>
      <c r="B17" s="45" t="s">
        <v>2507</v>
      </c>
      <c r="C17" s="45" t="s">
        <v>2508</v>
      </c>
      <c r="D17" s="45" t="s">
        <v>53</v>
      </c>
      <c r="E17" s="43" t="s">
        <v>2509</v>
      </c>
      <c r="F17" s="298" t="s">
        <v>1015</v>
      </c>
      <c r="G17" s="46">
        <v>2.68</v>
      </c>
      <c r="H17" s="44">
        <v>87</v>
      </c>
      <c r="I17" s="37" t="str">
        <f t="shared" si="0"/>
        <v>Khá</v>
      </c>
    </row>
    <row r="18" spans="1:9" ht="30" x14ac:dyDescent="0.25">
      <c r="A18" s="286">
        <v>10</v>
      </c>
      <c r="B18" s="45" t="s">
        <v>1025</v>
      </c>
      <c r="C18" s="45" t="s">
        <v>1026</v>
      </c>
      <c r="D18" s="45" t="s">
        <v>248</v>
      </c>
      <c r="E18" s="43" t="s">
        <v>506</v>
      </c>
      <c r="F18" s="298" t="s">
        <v>1015</v>
      </c>
      <c r="G18" s="46">
        <v>3.05</v>
      </c>
      <c r="H18" s="44">
        <v>90</v>
      </c>
      <c r="I18" s="37" t="str">
        <f t="shared" si="0"/>
        <v>Khá</v>
      </c>
    </row>
    <row r="19" spans="1:9" ht="30" x14ac:dyDescent="0.25">
      <c r="A19" s="286">
        <v>11</v>
      </c>
      <c r="B19" s="45" t="s">
        <v>2510</v>
      </c>
      <c r="C19" s="45" t="s">
        <v>2511</v>
      </c>
      <c r="D19" s="45" t="s">
        <v>32</v>
      </c>
      <c r="E19" s="43" t="s">
        <v>1128</v>
      </c>
      <c r="F19" s="298" t="s">
        <v>1015</v>
      </c>
      <c r="G19" s="46">
        <v>3.13</v>
      </c>
      <c r="H19" s="44">
        <v>82</v>
      </c>
      <c r="I19" s="37" t="str">
        <f t="shared" si="0"/>
        <v>Khá</v>
      </c>
    </row>
    <row r="20" spans="1:9" ht="30" x14ac:dyDescent="0.25">
      <c r="A20" s="286">
        <v>12</v>
      </c>
      <c r="B20" s="45" t="s">
        <v>1027</v>
      </c>
      <c r="C20" s="45" t="s">
        <v>35</v>
      </c>
      <c r="D20" s="45" t="s">
        <v>24</v>
      </c>
      <c r="E20" s="43" t="s">
        <v>1028</v>
      </c>
      <c r="F20" s="298" t="s">
        <v>1015</v>
      </c>
      <c r="G20" s="46">
        <v>2.84</v>
      </c>
      <c r="H20" s="44">
        <v>99</v>
      </c>
      <c r="I20" s="37" t="str">
        <f t="shared" si="0"/>
        <v>Khá</v>
      </c>
    </row>
    <row r="21" spans="1:9" ht="30" x14ac:dyDescent="0.25">
      <c r="A21" s="286">
        <v>13</v>
      </c>
      <c r="B21" s="45" t="s">
        <v>2512</v>
      </c>
      <c r="C21" s="45" t="s">
        <v>78</v>
      </c>
      <c r="D21" s="45" t="s">
        <v>24</v>
      </c>
      <c r="E21" s="43" t="s">
        <v>2513</v>
      </c>
      <c r="F21" s="298" t="s">
        <v>1015</v>
      </c>
      <c r="G21" s="46">
        <v>2.9</v>
      </c>
      <c r="H21" s="44">
        <v>85</v>
      </c>
      <c r="I21" s="37" t="str">
        <f t="shared" si="0"/>
        <v>Khá</v>
      </c>
    </row>
    <row r="22" spans="1:9" ht="30" x14ac:dyDescent="0.25">
      <c r="A22" s="286">
        <v>14</v>
      </c>
      <c r="B22" s="45" t="s">
        <v>1029</v>
      </c>
      <c r="C22" s="45" t="s">
        <v>1030</v>
      </c>
      <c r="D22" s="45" t="s">
        <v>69</v>
      </c>
      <c r="E22" s="43" t="s">
        <v>1031</v>
      </c>
      <c r="F22" s="298" t="s">
        <v>1015</v>
      </c>
      <c r="G22" s="46">
        <v>3.22</v>
      </c>
      <c r="H22" s="44">
        <v>91</v>
      </c>
      <c r="I22" s="37" t="str">
        <f t="shared" si="0"/>
        <v>Giỏi</v>
      </c>
    </row>
    <row r="23" spans="1:9" ht="30" x14ac:dyDescent="0.25">
      <c r="A23" s="286">
        <v>15</v>
      </c>
      <c r="B23" s="45" t="s">
        <v>1032</v>
      </c>
      <c r="C23" s="45" t="s">
        <v>236</v>
      </c>
      <c r="D23" s="45" t="s">
        <v>69</v>
      </c>
      <c r="E23" s="43" t="s">
        <v>524</v>
      </c>
      <c r="F23" s="298" t="s">
        <v>1015</v>
      </c>
      <c r="G23" s="46">
        <v>3.47</v>
      </c>
      <c r="H23" s="44">
        <v>91</v>
      </c>
      <c r="I23" s="37" t="str">
        <f t="shared" si="0"/>
        <v>Giỏi</v>
      </c>
    </row>
    <row r="24" spans="1:9" ht="30" x14ac:dyDescent="0.25">
      <c r="A24" s="286">
        <v>16</v>
      </c>
      <c r="B24" s="45" t="s">
        <v>1033</v>
      </c>
      <c r="C24" s="45" t="s">
        <v>17</v>
      </c>
      <c r="D24" s="45" t="s">
        <v>5</v>
      </c>
      <c r="E24" s="43" t="s">
        <v>1034</v>
      </c>
      <c r="F24" s="298" t="s">
        <v>1015</v>
      </c>
      <c r="G24" s="46">
        <v>3.46</v>
      </c>
      <c r="H24" s="44">
        <v>88</v>
      </c>
      <c r="I24" s="37" t="str">
        <f t="shared" si="0"/>
        <v>Giỏi</v>
      </c>
    </row>
    <row r="25" spans="1:9" ht="30" x14ac:dyDescent="0.25">
      <c r="A25" s="286">
        <v>17</v>
      </c>
      <c r="B25" s="45" t="s">
        <v>1035</v>
      </c>
      <c r="C25" s="45" t="s">
        <v>1036</v>
      </c>
      <c r="D25" s="45" t="s">
        <v>27</v>
      </c>
      <c r="E25" s="43" t="s">
        <v>678</v>
      </c>
      <c r="F25" s="298" t="s">
        <v>1015</v>
      </c>
      <c r="G25" s="46">
        <v>2.98</v>
      </c>
      <c r="H25" s="44">
        <v>81</v>
      </c>
      <c r="I25" s="37" t="str">
        <f t="shared" si="0"/>
        <v>Khá</v>
      </c>
    </row>
    <row r="26" spans="1:9" ht="30" x14ac:dyDescent="0.25">
      <c r="A26" s="286">
        <v>18</v>
      </c>
      <c r="B26" s="45" t="s">
        <v>1037</v>
      </c>
      <c r="C26" s="45" t="s">
        <v>1038</v>
      </c>
      <c r="D26" s="45" t="s">
        <v>271</v>
      </c>
      <c r="E26" s="43" t="s">
        <v>1039</v>
      </c>
      <c r="F26" s="298" t="s">
        <v>1015</v>
      </c>
      <c r="G26" s="46">
        <v>3.09</v>
      </c>
      <c r="H26" s="44">
        <v>90</v>
      </c>
      <c r="I26" s="37" t="str">
        <f t="shared" si="0"/>
        <v>Khá</v>
      </c>
    </row>
    <row r="27" spans="1:9" ht="30" x14ac:dyDescent="0.25">
      <c r="A27" s="286">
        <v>19</v>
      </c>
      <c r="B27" s="45" t="s">
        <v>2514</v>
      </c>
      <c r="C27" s="45" t="s">
        <v>17</v>
      </c>
      <c r="D27" s="45" t="s">
        <v>19</v>
      </c>
      <c r="E27" s="43" t="s">
        <v>2515</v>
      </c>
      <c r="F27" s="298" t="s">
        <v>1015</v>
      </c>
      <c r="G27" s="46">
        <v>2.78</v>
      </c>
      <c r="H27" s="44">
        <v>86</v>
      </c>
      <c r="I27" s="37" t="str">
        <f t="shared" si="0"/>
        <v>Khá</v>
      </c>
    </row>
    <row r="28" spans="1:9" ht="30" x14ac:dyDescent="0.25">
      <c r="A28" s="286">
        <v>20</v>
      </c>
      <c r="B28" s="45" t="s">
        <v>1040</v>
      </c>
      <c r="C28" s="45" t="s">
        <v>1041</v>
      </c>
      <c r="D28" s="45" t="s">
        <v>151</v>
      </c>
      <c r="E28" s="43" t="s">
        <v>690</v>
      </c>
      <c r="F28" s="298" t="s">
        <v>1015</v>
      </c>
      <c r="G28" s="46">
        <v>2.89</v>
      </c>
      <c r="H28" s="44">
        <v>86</v>
      </c>
      <c r="I28" s="37" t="str">
        <f t="shared" si="0"/>
        <v>Khá</v>
      </c>
    </row>
    <row r="29" spans="1:9" ht="30" x14ac:dyDescent="0.25">
      <c r="A29" s="286">
        <v>21</v>
      </c>
      <c r="B29" s="45" t="s">
        <v>1042</v>
      </c>
      <c r="C29" s="45" t="s">
        <v>1043</v>
      </c>
      <c r="D29" s="45" t="s">
        <v>1044</v>
      </c>
      <c r="E29" s="43" t="s">
        <v>1045</v>
      </c>
      <c r="F29" s="298" t="s">
        <v>1015</v>
      </c>
      <c r="G29" s="46">
        <v>3.25</v>
      </c>
      <c r="H29" s="44">
        <v>88</v>
      </c>
      <c r="I29" s="37" t="str">
        <f t="shared" si="0"/>
        <v>Giỏi</v>
      </c>
    </row>
    <row r="30" spans="1:9" ht="30" x14ac:dyDescent="0.25">
      <c r="A30" s="286">
        <v>22</v>
      </c>
      <c r="B30" s="45" t="s">
        <v>2516</v>
      </c>
      <c r="C30" s="45" t="s">
        <v>2517</v>
      </c>
      <c r="D30" s="45" t="s">
        <v>1044</v>
      </c>
      <c r="E30" s="43" t="s">
        <v>1024</v>
      </c>
      <c r="F30" s="298" t="s">
        <v>1015</v>
      </c>
      <c r="G30" s="46">
        <v>2.76</v>
      </c>
      <c r="H30" s="44">
        <v>85</v>
      </c>
      <c r="I30" s="37" t="str">
        <f t="shared" si="0"/>
        <v>Khá</v>
      </c>
    </row>
    <row r="31" spans="1:9" ht="30" x14ac:dyDescent="0.25">
      <c r="A31" s="286">
        <v>23</v>
      </c>
      <c r="B31" s="45" t="s">
        <v>2518</v>
      </c>
      <c r="C31" s="45" t="s">
        <v>17</v>
      </c>
      <c r="D31" s="45" t="s">
        <v>38</v>
      </c>
      <c r="E31" s="43" t="s">
        <v>2519</v>
      </c>
      <c r="F31" s="298" t="s">
        <v>1015</v>
      </c>
      <c r="G31" s="46">
        <v>2.89</v>
      </c>
      <c r="H31" s="44">
        <v>83</v>
      </c>
      <c r="I31" s="37" t="str">
        <f t="shared" si="0"/>
        <v>Khá</v>
      </c>
    </row>
    <row r="32" spans="1:9" x14ac:dyDescent="0.25">
      <c r="A32" s="286">
        <v>24</v>
      </c>
      <c r="B32" s="45" t="s">
        <v>1046</v>
      </c>
      <c r="C32" s="45" t="s">
        <v>327</v>
      </c>
      <c r="D32" s="45" t="s">
        <v>9</v>
      </c>
      <c r="E32" s="43" t="s">
        <v>1047</v>
      </c>
      <c r="F32" s="299" t="s">
        <v>1048</v>
      </c>
      <c r="G32" s="46">
        <v>3.25</v>
      </c>
      <c r="H32" s="44">
        <v>90</v>
      </c>
      <c r="I32" s="37" t="str">
        <f t="shared" si="0"/>
        <v>Giỏi</v>
      </c>
    </row>
    <row r="33" spans="1:9" x14ac:dyDescent="0.25">
      <c r="A33" s="286">
        <v>25</v>
      </c>
      <c r="B33" s="45" t="s">
        <v>2520</v>
      </c>
      <c r="C33" s="45" t="s">
        <v>17</v>
      </c>
      <c r="D33" s="45" t="s">
        <v>2521</v>
      </c>
      <c r="E33" s="43" t="s">
        <v>2522</v>
      </c>
      <c r="F33" s="299" t="s">
        <v>1048</v>
      </c>
      <c r="G33" s="46">
        <v>2.79</v>
      </c>
      <c r="H33" s="44">
        <v>85</v>
      </c>
      <c r="I33" s="37" t="str">
        <f t="shared" si="0"/>
        <v>Khá</v>
      </c>
    </row>
    <row r="34" spans="1:9" x14ac:dyDescent="0.25">
      <c r="A34" s="286">
        <v>26</v>
      </c>
      <c r="B34" s="45" t="s">
        <v>2523</v>
      </c>
      <c r="C34" s="45" t="s">
        <v>1252</v>
      </c>
      <c r="D34" s="45" t="s">
        <v>287</v>
      </c>
      <c r="E34" s="43" t="s">
        <v>1272</v>
      </c>
      <c r="F34" s="299" t="s">
        <v>1048</v>
      </c>
      <c r="G34" s="46">
        <v>2.88</v>
      </c>
      <c r="H34" s="44">
        <v>85</v>
      </c>
      <c r="I34" s="37" t="str">
        <f t="shared" si="0"/>
        <v>Khá</v>
      </c>
    </row>
    <row r="35" spans="1:9" x14ac:dyDescent="0.25">
      <c r="A35" s="286">
        <v>27</v>
      </c>
      <c r="B35" s="45" t="s">
        <v>1049</v>
      </c>
      <c r="C35" s="45" t="s">
        <v>1050</v>
      </c>
      <c r="D35" s="45" t="s">
        <v>260</v>
      </c>
      <c r="E35" s="43" t="s">
        <v>1051</v>
      </c>
      <c r="F35" s="299" t="s">
        <v>1048</v>
      </c>
      <c r="G35" s="46">
        <v>2.66</v>
      </c>
      <c r="H35" s="44">
        <v>85</v>
      </c>
      <c r="I35" s="37" t="str">
        <f t="shared" si="0"/>
        <v>Khá</v>
      </c>
    </row>
    <row r="36" spans="1:9" x14ac:dyDescent="0.25">
      <c r="A36" s="286">
        <v>28</v>
      </c>
      <c r="B36" s="45" t="s">
        <v>2524</v>
      </c>
      <c r="C36" s="45" t="s">
        <v>2525</v>
      </c>
      <c r="D36" s="45" t="s">
        <v>29</v>
      </c>
      <c r="E36" s="43" t="s">
        <v>686</v>
      </c>
      <c r="F36" s="299" t="s">
        <v>1048</v>
      </c>
      <c r="G36" s="46">
        <v>2.91</v>
      </c>
      <c r="H36" s="44">
        <v>86</v>
      </c>
      <c r="I36" s="37" t="str">
        <f t="shared" si="0"/>
        <v>Khá</v>
      </c>
    </row>
    <row r="37" spans="1:9" x14ac:dyDescent="0.25">
      <c r="A37" s="286">
        <v>29</v>
      </c>
      <c r="B37" s="45" t="s">
        <v>1052</v>
      </c>
      <c r="C37" s="45" t="s">
        <v>1053</v>
      </c>
      <c r="D37" s="45" t="s">
        <v>1054</v>
      </c>
      <c r="E37" s="43" t="s">
        <v>450</v>
      </c>
      <c r="F37" s="299" t="s">
        <v>1048</v>
      </c>
      <c r="G37" s="46">
        <v>2.5299999999999998</v>
      </c>
      <c r="H37" s="44">
        <v>90</v>
      </c>
      <c r="I37" s="37" t="str">
        <f t="shared" si="0"/>
        <v>Khá</v>
      </c>
    </row>
    <row r="38" spans="1:9" x14ac:dyDescent="0.25">
      <c r="A38" s="286">
        <v>30</v>
      </c>
      <c r="B38" s="45" t="s">
        <v>1055</v>
      </c>
      <c r="C38" s="45" t="s">
        <v>75</v>
      </c>
      <c r="D38" s="45" t="s">
        <v>8</v>
      </c>
      <c r="E38" s="43" t="s">
        <v>1056</v>
      </c>
      <c r="F38" s="299" t="s">
        <v>1048</v>
      </c>
      <c r="G38" s="46">
        <v>3</v>
      </c>
      <c r="H38" s="44">
        <v>78</v>
      </c>
      <c r="I38" s="37" t="str">
        <f t="shared" si="0"/>
        <v>Khá</v>
      </c>
    </row>
    <row r="39" spans="1:9" x14ac:dyDescent="0.25">
      <c r="A39" s="286">
        <v>31</v>
      </c>
      <c r="B39" s="45" t="s">
        <v>2526</v>
      </c>
      <c r="C39" s="45" t="s">
        <v>212</v>
      </c>
      <c r="D39" s="45" t="s">
        <v>28</v>
      </c>
      <c r="E39" s="43" t="s">
        <v>1014</v>
      </c>
      <c r="F39" s="299" t="s">
        <v>1048</v>
      </c>
      <c r="G39" s="46">
        <v>2.89</v>
      </c>
      <c r="H39" s="44">
        <v>86</v>
      </c>
      <c r="I39" s="37" t="str">
        <f t="shared" si="0"/>
        <v>Khá</v>
      </c>
    </row>
    <row r="40" spans="1:9" x14ac:dyDescent="0.25">
      <c r="A40" s="286">
        <v>32</v>
      </c>
      <c r="B40" s="45" t="s">
        <v>1057</v>
      </c>
      <c r="C40" s="45" t="s">
        <v>1058</v>
      </c>
      <c r="D40" s="45" t="s">
        <v>28</v>
      </c>
      <c r="E40" s="43" t="s">
        <v>1059</v>
      </c>
      <c r="F40" s="299" t="s">
        <v>1048</v>
      </c>
      <c r="G40" s="46">
        <v>3.41</v>
      </c>
      <c r="H40" s="44">
        <v>94</v>
      </c>
      <c r="I40" s="37" t="str">
        <f t="shared" si="0"/>
        <v>Giỏi</v>
      </c>
    </row>
    <row r="41" spans="1:9" x14ac:dyDescent="0.25">
      <c r="A41" s="286">
        <v>33</v>
      </c>
      <c r="B41" s="45" t="s">
        <v>1060</v>
      </c>
      <c r="C41" s="45" t="s">
        <v>17</v>
      </c>
      <c r="D41" s="45" t="s">
        <v>53</v>
      </c>
      <c r="E41" s="43" t="s">
        <v>1061</v>
      </c>
      <c r="F41" s="299" t="s">
        <v>1048</v>
      </c>
      <c r="G41" s="46">
        <v>3.25</v>
      </c>
      <c r="H41" s="44">
        <v>89</v>
      </c>
      <c r="I41" s="37" t="str">
        <f t="shared" si="0"/>
        <v>Giỏi</v>
      </c>
    </row>
    <row r="42" spans="1:9" x14ac:dyDescent="0.25">
      <c r="A42" s="286">
        <v>34</v>
      </c>
      <c r="B42" s="45" t="s">
        <v>2527</v>
      </c>
      <c r="C42" s="45" t="s">
        <v>2528</v>
      </c>
      <c r="D42" s="45" t="s">
        <v>937</v>
      </c>
      <c r="E42" s="43" t="s">
        <v>2529</v>
      </c>
      <c r="F42" s="299" t="s">
        <v>1048</v>
      </c>
      <c r="G42" s="46">
        <v>2.91</v>
      </c>
      <c r="H42" s="44">
        <v>95</v>
      </c>
      <c r="I42" s="37" t="str">
        <f t="shared" si="0"/>
        <v>Khá</v>
      </c>
    </row>
    <row r="43" spans="1:9" x14ac:dyDescent="0.25">
      <c r="A43" s="286">
        <v>35</v>
      </c>
      <c r="B43" s="45" t="s">
        <v>2530</v>
      </c>
      <c r="C43" s="45" t="s">
        <v>2531</v>
      </c>
      <c r="D43" s="45" t="s">
        <v>1257</v>
      </c>
      <c r="E43" s="43" t="s">
        <v>1339</v>
      </c>
      <c r="F43" s="299" t="s">
        <v>1048</v>
      </c>
      <c r="G43" s="46">
        <v>3</v>
      </c>
      <c r="H43" s="44">
        <v>86</v>
      </c>
      <c r="I43" s="37" t="str">
        <f t="shared" si="0"/>
        <v>Khá</v>
      </c>
    </row>
    <row r="44" spans="1:9" x14ac:dyDescent="0.25">
      <c r="A44" s="286">
        <v>36</v>
      </c>
      <c r="B44" s="45" t="s">
        <v>2532</v>
      </c>
      <c r="C44" s="45" t="s">
        <v>2213</v>
      </c>
      <c r="D44" s="45" t="s">
        <v>468</v>
      </c>
      <c r="E44" s="43" t="s">
        <v>757</v>
      </c>
      <c r="F44" s="299" t="s">
        <v>1048</v>
      </c>
      <c r="G44" s="46">
        <v>2.71</v>
      </c>
      <c r="H44" s="44">
        <v>84</v>
      </c>
      <c r="I44" s="37" t="str">
        <f t="shared" si="0"/>
        <v>Khá</v>
      </c>
    </row>
    <row r="45" spans="1:9" x14ac:dyDescent="0.25">
      <c r="A45" s="286">
        <v>37</v>
      </c>
      <c r="B45" s="45" t="s">
        <v>2533</v>
      </c>
      <c r="C45" s="45" t="s">
        <v>1258</v>
      </c>
      <c r="D45" s="45" t="s">
        <v>38</v>
      </c>
      <c r="E45" s="43" t="s">
        <v>680</v>
      </c>
      <c r="F45" s="299" t="s">
        <v>1048</v>
      </c>
      <c r="G45" s="46">
        <v>2.9</v>
      </c>
      <c r="H45" s="44">
        <v>87</v>
      </c>
      <c r="I45" s="37" t="str">
        <f t="shared" si="0"/>
        <v>Khá</v>
      </c>
    </row>
    <row r="46" spans="1:9" x14ac:dyDescent="0.25">
      <c r="A46" s="286">
        <v>38</v>
      </c>
      <c r="B46" s="45" t="s">
        <v>1062</v>
      </c>
      <c r="C46" s="45" t="s">
        <v>50</v>
      </c>
      <c r="D46" s="45" t="s">
        <v>1013</v>
      </c>
      <c r="E46" s="43" t="s">
        <v>552</v>
      </c>
      <c r="F46" s="299" t="s">
        <v>1063</v>
      </c>
      <c r="G46" s="46">
        <v>3.44</v>
      </c>
      <c r="H46" s="44">
        <v>93</v>
      </c>
      <c r="I46" s="37" t="str">
        <f t="shared" si="0"/>
        <v>Giỏi</v>
      </c>
    </row>
    <row r="47" spans="1:9" x14ac:dyDescent="0.25">
      <c r="A47" s="286">
        <v>39</v>
      </c>
      <c r="B47" s="45" t="s">
        <v>2534</v>
      </c>
      <c r="C47" s="45" t="s">
        <v>270</v>
      </c>
      <c r="D47" s="45" t="s">
        <v>115</v>
      </c>
      <c r="E47" s="43" t="s">
        <v>515</v>
      </c>
      <c r="F47" s="299" t="s">
        <v>1063</v>
      </c>
      <c r="G47" s="46">
        <v>3.34</v>
      </c>
      <c r="H47" s="44">
        <v>88</v>
      </c>
      <c r="I47" s="37" t="str">
        <f t="shared" si="0"/>
        <v>Giỏi</v>
      </c>
    </row>
    <row r="48" spans="1:9" x14ac:dyDescent="0.25">
      <c r="A48" s="286">
        <v>40</v>
      </c>
      <c r="B48" s="45" t="s">
        <v>2535</v>
      </c>
      <c r="C48" s="45" t="s">
        <v>2536</v>
      </c>
      <c r="D48" s="45" t="s">
        <v>63</v>
      </c>
      <c r="E48" s="43" t="s">
        <v>1263</v>
      </c>
      <c r="F48" s="299" t="s">
        <v>1063</v>
      </c>
      <c r="G48" s="46">
        <v>2.97</v>
      </c>
      <c r="H48" s="44">
        <v>81</v>
      </c>
      <c r="I48" s="37" t="str">
        <f t="shared" si="0"/>
        <v>Khá</v>
      </c>
    </row>
    <row r="49" spans="1:9" x14ac:dyDescent="0.25">
      <c r="A49" s="286">
        <v>41</v>
      </c>
      <c r="B49" s="45" t="s">
        <v>1064</v>
      </c>
      <c r="C49" s="45" t="s">
        <v>1065</v>
      </c>
      <c r="D49" s="45" t="s">
        <v>63</v>
      </c>
      <c r="E49" s="43" t="s">
        <v>1066</v>
      </c>
      <c r="F49" s="299" t="s">
        <v>1063</v>
      </c>
      <c r="G49" s="46">
        <v>3</v>
      </c>
      <c r="H49" s="44">
        <v>85</v>
      </c>
      <c r="I49" s="37" t="str">
        <f t="shared" si="0"/>
        <v>Khá</v>
      </c>
    </row>
    <row r="50" spans="1:9" x14ac:dyDescent="0.25">
      <c r="A50" s="286">
        <v>42</v>
      </c>
      <c r="B50" s="45" t="s">
        <v>2537</v>
      </c>
      <c r="C50" s="45" t="s">
        <v>2538</v>
      </c>
      <c r="D50" s="45" t="s">
        <v>65</v>
      </c>
      <c r="E50" s="43" t="s">
        <v>760</v>
      </c>
      <c r="F50" s="299" t="s">
        <v>1063</v>
      </c>
      <c r="G50" s="46">
        <v>2.81</v>
      </c>
      <c r="H50" s="44">
        <v>86</v>
      </c>
      <c r="I50" s="37" t="str">
        <f t="shared" si="0"/>
        <v>Khá</v>
      </c>
    </row>
    <row r="51" spans="1:9" x14ac:dyDescent="0.25">
      <c r="A51" s="286">
        <v>43</v>
      </c>
      <c r="B51" s="45" t="s">
        <v>1067</v>
      </c>
      <c r="C51" s="45" t="s">
        <v>1068</v>
      </c>
      <c r="D51" s="45" t="s">
        <v>8</v>
      </c>
      <c r="E51" s="43" t="s">
        <v>532</v>
      </c>
      <c r="F51" s="299" t="s">
        <v>1063</v>
      </c>
      <c r="G51" s="46">
        <v>2.63</v>
      </c>
      <c r="H51" s="44">
        <v>84</v>
      </c>
      <c r="I51" s="37" t="str">
        <f t="shared" si="0"/>
        <v>Khá</v>
      </c>
    </row>
    <row r="52" spans="1:9" x14ac:dyDescent="0.25">
      <c r="A52" s="286">
        <v>44</v>
      </c>
      <c r="B52" s="45" t="s">
        <v>1069</v>
      </c>
      <c r="C52" s="45" t="s">
        <v>1070</v>
      </c>
      <c r="D52" s="45" t="s">
        <v>1071</v>
      </c>
      <c r="E52" s="43" t="s">
        <v>738</v>
      </c>
      <c r="F52" s="299" t="s">
        <v>1063</v>
      </c>
      <c r="G52" s="46">
        <v>3.81</v>
      </c>
      <c r="H52" s="44">
        <v>97</v>
      </c>
      <c r="I52" s="37" t="str">
        <f t="shared" si="0"/>
        <v>Xuất sắc</v>
      </c>
    </row>
    <row r="53" spans="1:9" x14ac:dyDescent="0.25">
      <c r="A53" s="286">
        <v>45</v>
      </c>
      <c r="B53" s="45" t="s">
        <v>2539</v>
      </c>
      <c r="C53" s="45" t="s">
        <v>2540</v>
      </c>
      <c r="D53" s="45" t="s">
        <v>2541</v>
      </c>
      <c r="E53" s="43" t="s">
        <v>438</v>
      </c>
      <c r="F53" s="299" t="s">
        <v>1063</v>
      </c>
      <c r="G53" s="46">
        <v>2.94</v>
      </c>
      <c r="H53" s="44">
        <v>83</v>
      </c>
      <c r="I53" s="37" t="str">
        <f t="shared" si="0"/>
        <v>Khá</v>
      </c>
    </row>
    <row r="54" spans="1:9" x14ac:dyDescent="0.25">
      <c r="A54" s="286">
        <v>46</v>
      </c>
      <c r="B54" s="45" t="s">
        <v>1072</v>
      </c>
      <c r="C54" s="45" t="s">
        <v>1073</v>
      </c>
      <c r="D54" s="45" t="s">
        <v>118</v>
      </c>
      <c r="E54" s="43" t="s">
        <v>1074</v>
      </c>
      <c r="F54" s="299" t="s">
        <v>1063</v>
      </c>
      <c r="G54" s="46">
        <v>3.16</v>
      </c>
      <c r="H54" s="44">
        <v>88</v>
      </c>
      <c r="I54" s="37" t="str">
        <f t="shared" si="0"/>
        <v>Khá</v>
      </c>
    </row>
    <row r="55" spans="1:9" x14ac:dyDescent="0.25">
      <c r="A55" s="286">
        <v>47</v>
      </c>
      <c r="B55" s="45" t="s">
        <v>2542</v>
      </c>
      <c r="C55" s="45" t="s">
        <v>50</v>
      </c>
      <c r="D55" s="45" t="s">
        <v>72</v>
      </c>
      <c r="E55" s="43" t="s">
        <v>552</v>
      </c>
      <c r="F55" s="299" t="s">
        <v>1063</v>
      </c>
      <c r="G55" s="46">
        <v>2.5</v>
      </c>
      <c r="H55" s="44">
        <v>83</v>
      </c>
      <c r="I55" s="37" t="str">
        <f t="shared" si="0"/>
        <v>Khá</v>
      </c>
    </row>
    <row r="56" spans="1:9" x14ac:dyDescent="0.25">
      <c r="A56" s="286">
        <v>48</v>
      </c>
      <c r="B56" s="287" t="s">
        <v>2543</v>
      </c>
      <c r="C56" s="287" t="s">
        <v>1005</v>
      </c>
      <c r="D56" s="287" t="s">
        <v>328</v>
      </c>
      <c r="E56" s="288" t="s">
        <v>2544</v>
      </c>
      <c r="F56" s="300" t="s">
        <v>1063</v>
      </c>
      <c r="G56" s="289">
        <v>3.31</v>
      </c>
      <c r="H56" s="290">
        <v>76</v>
      </c>
      <c r="I56" s="291" t="s">
        <v>1314</v>
      </c>
    </row>
    <row r="57" spans="1:9" x14ac:dyDescent="0.25">
      <c r="A57" s="286">
        <v>49</v>
      </c>
      <c r="B57" s="45" t="s">
        <v>1075</v>
      </c>
      <c r="C57" s="45" t="s">
        <v>149</v>
      </c>
      <c r="D57" s="45" t="s">
        <v>57</v>
      </c>
      <c r="E57" s="43" t="s">
        <v>1076</v>
      </c>
      <c r="F57" s="299" t="s">
        <v>1063</v>
      </c>
      <c r="G57" s="46">
        <v>3.69</v>
      </c>
      <c r="H57" s="44">
        <v>96</v>
      </c>
      <c r="I57" s="37" t="str">
        <f t="shared" si="0"/>
        <v>Xuất sắc</v>
      </c>
    </row>
    <row r="58" spans="1:9" x14ac:dyDescent="0.25">
      <c r="A58" s="286">
        <v>50</v>
      </c>
      <c r="B58" s="45" t="s">
        <v>2545</v>
      </c>
      <c r="C58" s="45" t="s">
        <v>2546</v>
      </c>
      <c r="D58" s="45" t="s">
        <v>329</v>
      </c>
      <c r="E58" s="43" t="s">
        <v>2547</v>
      </c>
      <c r="F58" s="299" t="s">
        <v>1063</v>
      </c>
      <c r="G58" s="46">
        <v>2.79</v>
      </c>
      <c r="H58" s="44">
        <v>81</v>
      </c>
      <c r="I58" s="37" t="str">
        <f t="shared" si="0"/>
        <v>Khá</v>
      </c>
    </row>
    <row r="59" spans="1:9" x14ac:dyDescent="0.25">
      <c r="A59" s="286">
        <v>51</v>
      </c>
      <c r="B59" s="45" t="s">
        <v>2548</v>
      </c>
      <c r="C59" s="45" t="s">
        <v>17</v>
      </c>
      <c r="D59" s="45" t="s">
        <v>151</v>
      </c>
      <c r="E59" s="43" t="s">
        <v>2549</v>
      </c>
      <c r="F59" s="299" t="s">
        <v>1063</v>
      </c>
      <c r="G59" s="46">
        <v>3.18</v>
      </c>
      <c r="H59" s="44">
        <v>90</v>
      </c>
      <c r="I59" s="37" t="str">
        <f t="shared" si="0"/>
        <v>Khá</v>
      </c>
    </row>
    <row r="60" spans="1:9" x14ac:dyDescent="0.25">
      <c r="A60" s="286">
        <v>52</v>
      </c>
      <c r="B60" s="45" t="s">
        <v>1077</v>
      </c>
      <c r="C60" s="45" t="s">
        <v>95</v>
      </c>
      <c r="D60" s="45" t="s">
        <v>16</v>
      </c>
      <c r="E60" s="43" t="s">
        <v>1078</v>
      </c>
      <c r="F60" s="299" t="s">
        <v>1063</v>
      </c>
      <c r="G60" s="46">
        <v>3</v>
      </c>
      <c r="H60" s="44">
        <v>92</v>
      </c>
      <c r="I60" s="37" t="str">
        <f t="shared" si="0"/>
        <v>Khá</v>
      </c>
    </row>
    <row r="61" spans="1:9" x14ac:dyDescent="0.25">
      <c r="A61" s="286">
        <v>53</v>
      </c>
      <c r="B61" s="45" t="s">
        <v>2550</v>
      </c>
      <c r="C61" s="45" t="s">
        <v>2551</v>
      </c>
      <c r="D61" s="45" t="s">
        <v>9</v>
      </c>
      <c r="E61" s="43" t="s">
        <v>2552</v>
      </c>
      <c r="F61" s="299" t="s">
        <v>1079</v>
      </c>
      <c r="G61" s="46">
        <v>2.7</v>
      </c>
      <c r="H61" s="44">
        <v>93</v>
      </c>
      <c r="I61" s="37" t="str">
        <f t="shared" si="0"/>
        <v>Khá</v>
      </c>
    </row>
    <row r="62" spans="1:9" x14ac:dyDescent="0.25">
      <c r="A62" s="286">
        <v>54</v>
      </c>
      <c r="B62" s="45" t="s">
        <v>1080</v>
      </c>
      <c r="C62" s="45" t="s">
        <v>1081</v>
      </c>
      <c r="D62" s="45" t="s">
        <v>81</v>
      </c>
      <c r="E62" s="43" t="s">
        <v>1082</v>
      </c>
      <c r="F62" s="299" t="s">
        <v>1079</v>
      </c>
      <c r="G62" s="46">
        <v>3.19</v>
      </c>
      <c r="H62" s="44">
        <v>97</v>
      </c>
      <c r="I62" s="37" t="str">
        <f t="shared" si="0"/>
        <v>Khá</v>
      </c>
    </row>
    <row r="63" spans="1:9" x14ac:dyDescent="0.25">
      <c r="A63" s="286">
        <v>55</v>
      </c>
      <c r="B63" s="45" t="s">
        <v>1083</v>
      </c>
      <c r="C63" s="45" t="s">
        <v>1084</v>
      </c>
      <c r="D63" s="45" t="s">
        <v>63</v>
      </c>
      <c r="E63" s="43" t="s">
        <v>1085</v>
      </c>
      <c r="F63" s="299" t="s">
        <v>1079</v>
      </c>
      <c r="G63" s="46">
        <v>3.2</v>
      </c>
      <c r="H63" s="44">
        <v>91</v>
      </c>
      <c r="I63" s="37" t="str">
        <f t="shared" si="0"/>
        <v>Giỏi</v>
      </c>
    </row>
    <row r="64" spans="1:9" x14ac:dyDescent="0.25">
      <c r="A64" s="286">
        <v>56</v>
      </c>
      <c r="B64" s="45" t="s">
        <v>1086</v>
      </c>
      <c r="C64" s="45" t="s">
        <v>1003</v>
      </c>
      <c r="D64" s="45" t="s">
        <v>74</v>
      </c>
      <c r="E64" s="43" t="s">
        <v>1087</v>
      </c>
      <c r="F64" s="299" t="s">
        <v>1079</v>
      </c>
      <c r="G64" s="46">
        <v>3.34</v>
      </c>
      <c r="H64" s="44">
        <v>93</v>
      </c>
      <c r="I64" s="37" t="str">
        <f t="shared" si="0"/>
        <v>Giỏi</v>
      </c>
    </row>
    <row r="65" spans="1:9" x14ac:dyDescent="0.25">
      <c r="A65" s="286">
        <v>57</v>
      </c>
      <c r="B65" s="287" t="s">
        <v>1088</v>
      </c>
      <c r="C65" s="287" t="s">
        <v>326</v>
      </c>
      <c r="D65" s="287" t="s">
        <v>66</v>
      </c>
      <c r="E65" s="288" t="s">
        <v>1089</v>
      </c>
      <c r="F65" s="300" t="s">
        <v>1079</v>
      </c>
      <c r="G65" s="289">
        <v>3.67</v>
      </c>
      <c r="H65" s="290">
        <v>89</v>
      </c>
      <c r="I65" s="291" t="s">
        <v>1306</v>
      </c>
    </row>
    <row r="66" spans="1:9" x14ac:dyDescent="0.25">
      <c r="A66" s="286">
        <v>58</v>
      </c>
      <c r="B66" s="45" t="s">
        <v>1090</v>
      </c>
      <c r="C66" s="45" t="s">
        <v>59</v>
      </c>
      <c r="D66" s="45" t="s">
        <v>8</v>
      </c>
      <c r="E66" s="43" t="s">
        <v>1091</v>
      </c>
      <c r="F66" s="299" t="s">
        <v>1079</v>
      </c>
      <c r="G66" s="46">
        <v>3.59</v>
      </c>
      <c r="H66" s="44">
        <v>92</v>
      </c>
      <c r="I66" s="37" t="str">
        <f t="shared" si="0"/>
        <v>Giỏi</v>
      </c>
    </row>
    <row r="67" spans="1:9" x14ac:dyDescent="0.25">
      <c r="A67" s="286">
        <v>59</v>
      </c>
      <c r="B67" s="45" t="s">
        <v>1092</v>
      </c>
      <c r="C67" s="45" t="s">
        <v>1093</v>
      </c>
      <c r="D67" s="45" t="s">
        <v>1094</v>
      </c>
      <c r="E67" s="43" t="s">
        <v>1095</v>
      </c>
      <c r="F67" s="299" t="s">
        <v>1079</v>
      </c>
      <c r="G67" s="46">
        <v>2.75</v>
      </c>
      <c r="H67" s="44">
        <v>84</v>
      </c>
      <c r="I67" s="37" t="str">
        <f t="shared" si="0"/>
        <v>Khá</v>
      </c>
    </row>
    <row r="68" spans="1:9" x14ac:dyDescent="0.25">
      <c r="A68" s="286">
        <v>60</v>
      </c>
      <c r="B68" s="45" t="s">
        <v>2553</v>
      </c>
      <c r="C68" s="45" t="s">
        <v>1225</v>
      </c>
      <c r="D68" s="45" t="s">
        <v>1071</v>
      </c>
      <c r="E68" s="43" t="s">
        <v>515</v>
      </c>
      <c r="F68" s="299" t="s">
        <v>1079</v>
      </c>
      <c r="G68" s="46">
        <v>2.59</v>
      </c>
      <c r="H68" s="44">
        <v>90</v>
      </c>
      <c r="I68" s="37" t="str">
        <f t="shared" si="0"/>
        <v>Khá</v>
      </c>
    </row>
    <row r="69" spans="1:9" x14ac:dyDescent="0.25">
      <c r="A69" s="286">
        <v>61</v>
      </c>
      <c r="B69" s="45" t="s">
        <v>1096</v>
      </c>
      <c r="C69" s="45" t="s">
        <v>319</v>
      </c>
      <c r="D69" s="45" t="s">
        <v>12</v>
      </c>
      <c r="E69" s="43" t="s">
        <v>1097</v>
      </c>
      <c r="F69" s="299" t="s">
        <v>1079</v>
      </c>
      <c r="G69" s="46">
        <v>3.59</v>
      </c>
      <c r="H69" s="44">
        <v>91</v>
      </c>
      <c r="I69" s="37" t="str">
        <f t="shared" si="0"/>
        <v>Giỏi</v>
      </c>
    </row>
    <row r="70" spans="1:9" x14ac:dyDescent="0.25">
      <c r="A70" s="286">
        <v>62</v>
      </c>
      <c r="B70" s="45" t="s">
        <v>2554</v>
      </c>
      <c r="C70" s="45" t="s">
        <v>263</v>
      </c>
      <c r="D70" s="45" t="s">
        <v>257</v>
      </c>
      <c r="E70" s="43" t="s">
        <v>2555</v>
      </c>
      <c r="F70" s="299" t="s">
        <v>1079</v>
      </c>
      <c r="G70" s="46">
        <v>2.79</v>
      </c>
      <c r="H70" s="44">
        <v>94</v>
      </c>
      <c r="I70" s="37" t="str">
        <f t="shared" si="0"/>
        <v>Khá</v>
      </c>
    </row>
    <row r="71" spans="1:9" x14ac:dyDescent="0.25">
      <c r="A71" s="286">
        <v>63</v>
      </c>
      <c r="B71" s="45" t="s">
        <v>1098</v>
      </c>
      <c r="C71" s="45" t="s">
        <v>1099</v>
      </c>
      <c r="D71" s="45" t="s">
        <v>1100</v>
      </c>
      <c r="E71" s="43" t="s">
        <v>1101</v>
      </c>
      <c r="F71" s="299" t="s">
        <v>1079</v>
      </c>
      <c r="G71" s="46">
        <v>3.44</v>
      </c>
      <c r="H71" s="44">
        <v>91</v>
      </c>
      <c r="I71" s="37" t="str">
        <f t="shared" si="0"/>
        <v>Giỏi</v>
      </c>
    </row>
    <row r="72" spans="1:9" x14ac:dyDescent="0.25">
      <c r="A72" s="286">
        <v>64</v>
      </c>
      <c r="B72" s="45" t="s">
        <v>2556</v>
      </c>
      <c r="C72" s="45" t="s">
        <v>2557</v>
      </c>
      <c r="D72" s="45" t="s">
        <v>67</v>
      </c>
      <c r="E72" s="43" t="s">
        <v>543</v>
      </c>
      <c r="F72" s="299" t="s">
        <v>1079</v>
      </c>
      <c r="G72" s="46">
        <v>3.03</v>
      </c>
      <c r="H72" s="44">
        <v>90</v>
      </c>
      <c r="I72" s="37" t="str">
        <f t="shared" si="0"/>
        <v>Khá</v>
      </c>
    </row>
    <row r="73" spans="1:9" x14ac:dyDescent="0.25">
      <c r="A73" s="286">
        <v>65</v>
      </c>
      <c r="B73" s="45" t="s">
        <v>2558</v>
      </c>
      <c r="C73" s="45" t="s">
        <v>2559</v>
      </c>
      <c r="D73" s="45" t="s">
        <v>2560</v>
      </c>
      <c r="E73" s="43" t="s">
        <v>2048</v>
      </c>
      <c r="F73" s="299" t="s">
        <v>1079</v>
      </c>
      <c r="G73" s="46">
        <v>3.06</v>
      </c>
      <c r="H73" s="44">
        <v>90</v>
      </c>
      <c r="I73" s="37" t="str">
        <f t="shared" si="0"/>
        <v>Khá</v>
      </c>
    </row>
    <row r="74" spans="1:9" x14ac:dyDescent="0.25">
      <c r="A74" s="286">
        <v>66</v>
      </c>
      <c r="B74" s="45" t="s">
        <v>1102</v>
      </c>
      <c r="C74" s="45" t="s">
        <v>1103</v>
      </c>
      <c r="D74" s="45" t="s">
        <v>19</v>
      </c>
      <c r="E74" s="43" t="s">
        <v>1104</v>
      </c>
      <c r="F74" s="299" t="s">
        <v>1079</v>
      </c>
      <c r="G74" s="46">
        <v>3</v>
      </c>
      <c r="H74" s="44">
        <v>91</v>
      </c>
      <c r="I74" s="37" t="str">
        <f t="shared" ref="I74:I124" si="1">IF(G74&lt;=3.19,"Khá",IF(G74&lt;=3.59,"Giỏi","Xuất sắc"))</f>
        <v>Khá</v>
      </c>
    </row>
    <row r="75" spans="1:9" x14ac:dyDescent="0.25">
      <c r="A75" s="286">
        <v>67</v>
      </c>
      <c r="B75" s="45" t="s">
        <v>1105</v>
      </c>
      <c r="C75" s="45" t="s">
        <v>1106</v>
      </c>
      <c r="D75" s="45" t="s">
        <v>1107</v>
      </c>
      <c r="E75" s="43" t="s">
        <v>454</v>
      </c>
      <c r="F75" s="299" t="s">
        <v>1079</v>
      </c>
      <c r="G75" s="46">
        <v>2.5299999999999998</v>
      </c>
      <c r="H75" s="44">
        <v>85</v>
      </c>
      <c r="I75" s="37" t="str">
        <f t="shared" si="1"/>
        <v>Khá</v>
      </c>
    </row>
    <row r="76" spans="1:9" x14ac:dyDescent="0.25">
      <c r="A76" s="286">
        <v>68</v>
      </c>
      <c r="B76" s="45" t="s">
        <v>2561</v>
      </c>
      <c r="C76" s="45" t="s">
        <v>17</v>
      </c>
      <c r="D76" s="45" t="s">
        <v>2562</v>
      </c>
      <c r="E76" s="43" t="s">
        <v>684</v>
      </c>
      <c r="F76" s="299" t="s">
        <v>1079</v>
      </c>
      <c r="G76" s="46">
        <v>2.74</v>
      </c>
      <c r="H76" s="44">
        <v>91</v>
      </c>
      <c r="I76" s="37" t="str">
        <f t="shared" si="1"/>
        <v>Khá</v>
      </c>
    </row>
    <row r="77" spans="1:9" x14ac:dyDescent="0.25">
      <c r="A77" s="286">
        <v>69</v>
      </c>
      <c r="B77" s="45" t="s">
        <v>1108</v>
      </c>
      <c r="C77" s="45" t="s">
        <v>1109</v>
      </c>
      <c r="D77" s="45" t="s">
        <v>1110</v>
      </c>
      <c r="E77" s="43" t="s">
        <v>1111</v>
      </c>
      <c r="F77" s="299" t="s">
        <v>1112</v>
      </c>
      <c r="G77" s="46">
        <v>3.16</v>
      </c>
      <c r="H77" s="44">
        <v>80</v>
      </c>
      <c r="I77" s="37" t="str">
        <f t="shared" si="1"/>
        <v>Khá</v>
      </c>
    </row>
    <row r="78" spans="1:9" x14ac:dyDescent="0.25">
      <c r="A78" s="286">
        <v>70</v>
      </c>
      <c r="B78" s="45" t="s">
        <v>1113</v>
      </c>
      <c r="C78" s="45" t="s">
        <v>1114</v>
      </c>
      <c r="D78" s="45" t="s">
        <v>81</v>
      </c>
      <c r="E78" s="43" t="s">
        <v>1115</v>
      </c>
      <c r="F78" s="299" t="s">
        <v>1112</v>
      </c>
      <c r="G78" s="46">
        <v>3.41</v>
      </c>
      <c r="H78" s="44">
        <v>85</v>
      </c>
      <c r="I78" s="37" t="str">
        <f t="shared" si="1"/>
        <v>Giỏi</v>
      </c>
    </row>
    <row r="79" spans="1:9" x14ac:dyDescent="0.25">
      <c r="A79" s="286">
        <v>71</v>
      </c>
      <c r="B79" s="45" t="s">
        <v>1116</v>
      </c>
      <c r="C79" s="45" t="s">
        <v>35</v>
      </c>
      <c r="D79" s="45" t="s">
        <v>81</v>
      </c>
      <c r="E79" s="43" t="s">
        <v>1117</v>
      </c>
      <c r="F79" s="299" t="s">
        <v>1112</v>
      </c>
      <c r="G79" s="46">
        <v>2.66</v>
      </c>
      <c r="H79" s="44">
        <v>74</v>
      </c>
      <c r="I79" s="37" t="str">
        <f t="shared" si="1"/>
        <v>Khá</v>
      </c>
    </row>
    <row r="80" spans="1:9" x14ac:dyDescent="0.25">
      <c r="A80" s="286">
        <v>72</v>
      </c>
      <c r="B80" s="45" t="s">
        <v>2563</v>
      </c>
      <c r="C80" s="45" t="s">
        <v>332</v>
      </c>
      <c r="D80" s="45" t="s">
        <v>65</v>
      </c>
      <c r="E80" s="43" t="s">
        <v>2564</v>
      </c>
      <c r="F80" s="299" t="s">
        <v>1112</v>
      </c>
      <c r="G80" s="46">
        <v>2.84</v>
      </c>
      <c r="H80" s="44">
        <v>72</v>
      </c>
      <c r="I80" s="37" t="str">
        <f t="shared" si="1"/>
        <v>Khá</v>
      </c>
    </row>
    <row r="81" spans="1:9" x14ac:dyDescent="0.25">
      <c r="A81" s="286">
        <v>73</v>
      </c>
      <c r="B81" s="45" t="s">
        <v>2565</v>
      </c>
      <c r="C81" s="45" t="s">
        <v>50</v>
      </c>
      <c r="D81" s="45" t="s">
        <v>11</v>
      </c>
      <c r="E81" s="43" t="s">
        <v>1091</v>
      </c>
      <c r="F81" s="299" t="s">
        <v>1112</v>
      </c>
      <c r="G81" s="46">
        <v>2.88</v>
      </c>
      <c r="H81" s="44">
        <v>68</v>
      </c>
      <c r="I81" s="37" t="str">
        <f t="shared" si="1"/>
        <v>Khá</v>
      </c>
    </row>
    <row r="82" spans="1:9" x14ac:dyDescent="0.25">
      <c r="A82" s="286">
        <v>74</v>
      </c>
      <c r="B82" s="45" t="s">
        <v>2566</v>
      </c>
      <c r="C82" s="45" t="s">
        <v>17</v>
      </c>
      <c r="D82" s="45" t="s">
        <v>8</v>
      </c>
      <c r="E82" s="43" t="s">
        <v>2567</v>
      </c>
      <c r="F82" s="299" t="s">
        <v>1112</v>
      </c>
      <c r="G82" s="46">
        <v>2.81</v>
      </c>
      <c r="H82" s="44">
        <v>80</v>
      </c>
      <c r="I82" s="37" t="str">
        <f t="shared" si="1"/>
        <v>Khá</v>
      </c>
    </row>
    <row r="83" spans="1:9" x14ac:dyDescent="0.25">
      <c r="A83" s="286">
        <v>75</v>
      </c>
      <c r="B83" s="45" t="s">
        <v>1118</v>
      </c>
      <c r="C83" s="45" t="s">
        <v>18</v>
      </c>
      <c r="D83" s="45" t="s">
        <v>12</v>
      </c>
      <c r="E83" s="43" t="s">
        <v>1119</v>
      </c>
      <c r="F83" s="299" t="s">
        <v>1112</v>
      </c>
      <c r="G83" s="46">
        <v>3.47</v>
      </c>
      <c r="H83" s="44">
        <v>100</v>
      </c>
      <c r="I83" s="37" t="str">
        <f t="shared" si="1"/>
        <v>Giỏi</v>
      </c>
    </row>
    <row r="84" spans="1:9" x14ac:dyDescent="0.25">
      <c r="A84" s="286">
        <v>76</v>
      </c>
      <c r="B84" s="45" t="s">
        <v>2568</v>
      </c>
      <c r="C84" s="45" t="s">
        <v>97</v>
      </c>
      <c r="D84" s="45" t="s">
        <v>12</v>
      </c>
      <c r="E84" s="43" t="s">
        <v>1285</v>
      </c>
      <c r="F84" s="299" t="s">
        <v>1112</v>
      </c>
      <c r="G84" s="46">
        <v>2.59</v>
      </c>
      <c r="H84" s="44">
        <v>78</v>
      </c>
      <c r="I84" s="37" t="str">
        <f t="shared" si="1"/>
        <v>Khá</v>
      </c>
    </row>
    <row r="85" spans="1:9" x14ac:dyDescent="0.25">
      <c r="A85" s="286">
        <v>77</v>
      </c>
      <c r="B85" s="45" t="s">
        <v>1120</v>
      </c>
      <c r="C85" s="45" t="s">
        <v>6</v>
      </c>
      <c r="D85" s="45" t="s">
        <v>94</v>
      </c>
      <c r="E85" s="43" t="s">
        <v>459</v>
      </c>
      <c r="F85" s="299" t="s">
        <v>1112</v>
      </c>
      <c r="G85" s="46">
        <v>2.94</v>
      </c>
      <c r="H85" s="44">
        <v>80</v>
      </c>
      <c r="I85" s="37" t="str">
        <f t="shared" si="1"/>
        <v>Khá</v>
      </c>
    </row>
    <row r="86" spans="1:9" x14ac:dyDescent="0.25">
      <c r="A86" s="286">
        <v>78</v>
      </c>
      <c r="B86" s="45" t="s">
        <v>2569</v>
      </c>
      <c r="C86" s="45" t="s">
        <v>2570</v>
      </c>
      <c r="D86" s="45" t="s">
        <v>937</v>
      </c>
      <c r="E86" s="43" t="s">
        <v>2571</v>
      </c>
      <c r="F86" s="299" t="s">
        <v>1112</v>
      </c>
      <c r="G86" s="46">
        <v>3.31</v>
      </c>
      <c r="H86" s="44">
        <v>88</v>
      </c>
      <c r="I86" s="37" t="str">
        <f t="shared" si="1"/>
        <v>Giỏi</v>
      </c>
    </row>
    <row r="87" spans="1:9" x14ac:dyDescent="0.25">
      <c r="A87" s="286">
        <v>79</v>
      </c>
      <c r="B87" s="45" t="s">
        <v>2572</v>
      </c>
      <c r="C87" s="45" t="s">
        <v>1301</v>
      </c>
      <c r="D87" s="45" t="s">
        <v>14</v>
      </c>
      <c r="E87" s="43" t="s">
        <v>2573</v>
      </c>
      <c r="F87" s="299" t="s">
        <v>1112</v>
      </c>
      <c r="G87" s="46">
        <v>2.91</v>
      </c>
      <c r="H87" s="44">
        <v>85</v>
      </c>
      <c r="I87" s="37" t="str">
        <f t="shared" si="1"/>
        <v>Khá</v>
      </c>
    </row>
    <row r="88" spans="1:9" x14ac:dyDescent="0.25">
      <c r="A88" s="286">
        <v>80</v>
      </c>
      <c r="B88" s="45" t="s">
        <v>2574</v>
      </c>
      <c r="C88" s="45" t="s">
        <v>1362</v>
      </c>
      <c r="D88" s="45" t="s">
        <v>24</v>
      </c>
      <c r="E88" s="43" t="s">
        <v>942</v>
      </c>
      <c r="F88" s="299" t="s">
        <v>1112</v>
      </c>
      <c r="G88" s="46">
        <v>2.94</v>
      </c>
      <c r="H88" s="44">
        <v>70</v>
      </c>
      <c r="I88" s="37" t="str">
        <f t="shared" si="1"/>
        <v>Khá</v>
      </c>
    </row>
    <row r="89" spans="1:9" x14ac:dyDescent="0.25">
      <c r="A89" s="286">
        <v>81</v>
      </c>
      <c r="B89" s="45" t="s">
        <v>1121</v>
      </c>
      <c r="C89" s="45" t="s">
        <v>1122</v>
      </c>
      <c r="D89" s="45" t="s">
        <v>250</v>
      </c>
      <c r="E89" s="43" t="s">
        <v>689</v>
      </c>
      <c r="F89" s="299" t="s">
        <v>1112</v>
      </c>
      <c r="G89" s="46">
        <v>3.16</v>
      </c>
      <c r="H89" s="44">
        <v>90</v>
      </c>
      <c r="I89" s="37" t="str">
        <f t="shared" si="1"/>
        <v>Khá</v>
      </c>
    </row>
    <row r="90" spans="1:9" x14ac:dyDescent="0.25">
      <c r="A90" s="286">
        <v>82</v>
      </c>
      <c r="B90" s="45" t="s">
        <v>1123</v>
      </c>
      <c r="C90" s="45" t="s">
        <v>315</v>
      </c>
      <c r="D90" s="45" t="s">
        <v>19</v>
      </c>
      <c r="E90" s="43" t="s">
        <v>539</v>
      </c>
      <c r="F90" s="299" t="s">
        <v>1112</v>
      </c>
      <c r="G90" s="46">
        <v>2.97</v>
      </c>
      <c r="H90" s="44">
        <v>100</v>
      </c>
      <c r="I90" s="37" t="str">
        <f t="shared" si="1"/>
        <v>Khá</v>
      </c>
    </row>
    <row r="91" spans="1:9" x14ac:dyDescent="0.25">
      <c r="A91" s="286">
        <v>83</v>
      </c>
      <c r="B91" s="45" t="s">
        <v>1124</v>
      </c>
      <c r="C91" s="45" t="s">
        <v>68</v>
      </c>
      <c r="D91" s="45" t="s">
        <v>19</v>
      </c>
      <c r="E91" s="43" t="s">
        <v>477</v>
      </c>
      <c r="F91" s="299" t="s">
        <v>1112</v>
      </c>
      <c r="G91" s="46">
        <v>2.72</v>
      </c>
      <c r="H91" s="44">
        <v>80</v>
      </c>
      <c r="I91" s="37" t="str">
        <f t="shared" si="1"/>
        <v>Khá</v>
      </c>
    </row>
    <row r="92" spans="1:9" x14ac:dyDescent="0.25">
      <c r="A92" s="286">
        <v>84</v>
      </c>
      <c r="B92" s="45" t="s">
        <v>2575</v>
      </c>
      <c r="C92" s="45" t="s">
        <v>279</v>
      </c>
      <c r="D92" s="45" t="s">
        <v>116</v>
      </c>
      <c r="E92" s="43" t="s">
        <v>2576</v>
      </c>
      <c r="F92" s="299" t="s">
        <v>1112</v>
      </c>
      <c r="G92" s="46">
        <v>2.6</v>
      </c>
      <c r="H92" s="44">
        <v>76</v>
      </c>
      <c r="I92" s="37" t="str">
        <f t="shared" si="1"/>
        <v>Khá</v>
      </c>
    </row>
    <row r="93" spans="1:9" x14ac:dyDescent="0.25">
      <c r="A93" s="286">
        <v>85</v>
      </c>
      <c r="B93" s="45" t="s">
        <v>1126</v>
      </c>
      <c r="C93" s="45" t="s">
        <v>79</v>
      </c>
      <c r="D93" s="45" t="s">
        <v>16</v>
      </c>
      <c r="E93" s="43" t="s">
        <v>682</v>
      </c>
      <c r="F93" s="299" t="s">
        <v>1112</v>
      </c>
      <c r="G93" s="46">
        <v>2.91</v>
      </c>
      <c r="H93" s="44">
        <v>75</v>
      </c>
      <c r="I93" s="37" t="str">
        <f t="shared" si="1"/>
        <v>Khá</v>
      </c>
    </row>
    <row r="94" spans="1:9" x14ac:dyDescent="0.25">
      <c r="A94" s="286">
        <v>86</v>
      </c>
      <c r="B94" s="45" t="s">
        <v>2577</v>
      </c>
      <c r="C94" s="45" t="s">
        <v>26</v>
      </c>
      <c r="D94" s="45" t="s">
        <v>16</v>
      </c>
      <c r="E94" s="43" t="s">
        <v>684</v>
      </c>
      <c r="F94" s="299" t="s">
        <v>1112</v>
      </c>
      <c r="G94" s="46">
        <v>2.97</v>
      </c>
      <c r="H94" s="44">
        <v>80</v>
      </c>
      <c r="I94" s="37" t="str">
        <f t="shared" si="1"/>
        <v>Khá</v>
      </c>
    </row>
    <row r="95" spans="1:9" x14ac:dyDescent="0.25">
      <c r="A95" s="286">
        <v>87</v>
      </c>
      <c r="B95" s="45" t="s">
        <v>1127</v>
      </c>
      <c r="C95" s="45" t="s">
        <v>169</v>
      </c>
      <c r="D95" s="45" t="s">
        <v>330</v>
      </c>
      <c r="E95" s="43" t="s">
        <v>550</v>
      </c>
      <c r="F95" s="299" t="s">
        <v>1112</v>
      </c>
      <c r="G95" s="46">
        <v>3.13</v>
      </c>
      <c r="H95" s="44">
        <v>80</v>
      </c>
      <c r="I95" s="37" t="str">
        <f t="shared" si="1"/>
        <v>Khá</v>
      </c>
    </row>
    <row r="96" spans="1:9" x14ac:dyDescent="0.25">
      <c r="A96" s="286">
        <v>88</v>
      </c>
      <c r="B96" s="45" t="s">
        <v>2578</v>
      </c>
      <c r="C96" s="45" t="s">
        <v>2579</v>
      </c>
      <c r="D96" s="45" t="s">
        <v>2580</v>
      </c>
      <c r="E96" s="43" t="s">
        <v>2581</v>
      </c>
      <c r="F96" s="299" t="s">
        <v>1112</v>
      </c>
      <c r="G96" s="46">
        <v>3.03</v>
      </c>
      <c r="H96" s="44">
        <v>84</v>
      </c>
      <c r="I96" s="37" t="str">
        <f t="shared" si="1"/>
        <v>Khá</v>
      </c>
    </row>
    <row r="97" spans="1:9" ht="30" x14ac:dyDescent="0.25">
      <c r="A97" s="286">
        <v>89</v>
      </c>
      <c r="B97" s="45" t="s">
        <v>1129</v>
      </c>
      <c r="C97" s="45" t="s">
        <v>1130</v>
      </c>
      <c r="D97" s="45" t="s">
        <v>9</v>
      </c>
      <c r="E97" s="43" t="s">
        <v>794</v>
      </c>
      <c r="F97" s="298" t="s">
        <v>1131</v>
      </c>
      <c r="G97" s="46">
        <v>3.76</v>
      </c>
      <c r="H97" s="44">
        <v>99</v>
      </c>
      <c r="I97" s="37" t="str">
        <f t="shared" si="1"/>
        <v>Xuất sắc</v>
      </c>
    </row>
    <row r="98" spans="1:9" ht="30" x14ac:dyDescent="0.25">
      <c r="A98" s="286">
        <v>90</v>
      </c>
      <c r="B98" s="45" t="s">
        <v>2582</v>
      </c>
      <c r="C98" s="45" t="s">
        <v>1256</v>
      </c>
      <c r="D98" s="45" t="s">
        <v>9</v>
      </c>
      <c r="E98" s="43" t="s">
        <v>995</v>
      </c>
      <c r="F98" s="298" t="s">
        <v>1131</v>
      </c>
      <c r="G98" s="46">
        <v>2.89</v>
      </c>
      <c r="H98" s="44">
        <v>90</v>
      </c>
      <c r="I98" s="37" t="str">
        <f t="shared" si="1"/>
        <v>Khá</v>
      </c>
    </row>
    <row r="99" spans="1:9" ht="30" x14ac:dyDescent="0.25">
      <c r="A99" s="286">
        <v>91</v>
      </c>
      <c r="B99" s="45" t="s">
        <v>1132</v>
      </c>
      <c r="C99" s="45" t="s">
        <v>359</v>
      </c>
      <c r="D99" s="45" t="s">
        <v>39</v>
      </c>
      <c r="E99" s="43" t="s">
        <v>1133</v>
      </c>
      <c r="F99" s="298" t="s">
        <v>1131</v>
      </c>
      <c r="G99" s="46">
        <v>3.09</v>
      </c>
      <c r="H99" s="44">
        <v>90</v>
      </c>
      <c r="I99" s="37" t="str">
        <f t="shared" si="1"/>
        <v>Khá</v>
      </c>
    </row>
    <row r="100" spans="1:9" ht="30" x14ac:dyDescent="0.25">
      <c r="A100" s="286">
        <v>92</v>
      </c>
      <c r="B100" s="45" t="s">
        <v>2583</v>
      </c>
      <c r="C100" s="45" t="s">
        <v>327</v>
      </c>
      <c r="D100" s="45" t="s">
        <v>81</v>
      </c>
      <c r="E100" s="43" t="s">
        <v>2584</v>
      </c>
      <c r="F100" s="298" t="s">
        <v>1131</v>
      </c>
      <c r="G100" s="46">
        <v>3.08</v>
      </c>
      <c r="H100" s="44">
        <v>88</v>
      </c>
      <c r="I100" s="37" t="str">
        <f t="shared" si="1"/>
        <v>Khá</v>
      </c>
    </row>
    <row r="101" spans="1:9" ht="30" x14ac:dyDescent="0.25">
      <c r="A101" s="286">
        <v>93</v>
      </c>
      <c r="B101" s="45" t="s">
        <v>1134</v>
      </c>
      <c r="C101" s="45" t="s">
        <v>332</v>
      </c>
      <c r="D101" s="45" t="s">
        <v>20</v>
      </c>
      <c r="E101" s="43" t="s">
        <v>1135</v>
      </c>
      <c r="F101" s="298" t="s">
        <v>1131</v>
      </c>
      <c r="G101" s="46">
        <v>3.21</v>
      </c>
      <c r="H101" s="44">
        <v>93</v>
      </c>
      <c r="I101" s="37" t="str">
        <f t="shared" si="1"/>
        <v>Giỏi</v>
      </c>
    </row>
    <row r="102" spans="1:9" ht="30" x14ac:dyDescent="0.25">
      <c r="A102" s="286">
        <v>94</v>
      </c>
      <c r="B102" s="45" t="s">
        <v>1136</v>
      </c>
      <c r="C102" s="45" t="s">
        <v>246</v>
      </c>
      <c r="D102" s="45" t="s">
        <v>74</v>
      </c>
      <c r="E102" s="43" t="s">
        <v>1137</v>
      </c>
      <c r="F102" s="298" t="s">
        <v>1131</v>
      </c>
      <c r="G102" s="46">
        <v>3.5</v>
      </c>
      <c r="H102" s="44">
        <v>93</v>
      </c>
      <c r="I102" s="37" t="str">
        <f t="shared" si="1"/>
        <v>Giỏi</v>
      </c>
    </row>
    <row r="103" spans="1:9" ht="30" x14ac:dyDescent="0.25">
      <c r="A103" s="286">
        <v>95</v>
      </c>
      <c r="B103" s="45" t="s">
        <v>1138</v>
      </c>
      <c r="C103" s="45" t="s">
        <v>1139</v>
      </c>
      <c r="D103" s="45" t="s">
        <v>29</v>
      </c>
      <c r="E103" s="43" t="s">
        <v>1140</v>
      </c>
      <c r="F103" s="298" t="s">
        <v>1131</v>
      </c>
      <c r="G103" s="46">
        <v>3.06</v>
      </c>
      <c r="H103" s="44">
        <v>89</v>
      </c>
      <c r="I103" s="37" t="str">
        <f t="shared" si="1"/>
        <v>Khá</v>
      </c>
    </row>
    <row r="104" spans="1:9" ht="30" x14ac:dyDescent="0.25">
      <c r="A104" s="286">
        <v>96</v>
      </c>
      <c r="B104" s="45" t="s">
        <v>1141</v>
      </c>
      <c r="C104" s="45" t="s">
        <v>734</v>
      </c>
      <c r="D104" s="45" t="s">
        <v>29</v>
      </c>
      <c r="E104" s="43" t="s">
        <v>991</v>
      </c>
      <c r="F104" s="298" t="s">
        <v>1131</v>
      </c>
      <c r="G104" s="46">
        <v>3.52</v>
      </c>
      <c r="H104" s="44">
        <v>92</v>
      </c>
      <c r="I104" s="37" t="str">
        <f t="shared" si="1"/>
        <v>Giỏi</v>
      </c>
    </row>
    <row r="105" spans="1:9" ht="30" x14ac:dyDescent="0.25">
      <c r="A105" s="286">
        <v>97</v>
      </c>
      <c r="B105" s="45" t="s">
        <v>1142</v>
      </c>
      <c r="C105" s="45" t="s">
        <v>17</v>
      </c>
      <c r="D105" s="45" t="s">
        <v>36</v>
      </c>
      <c r="E105" s="43" t="s">
        <v>1143</v>
      </c>
      <c r="F105" s="298" t="s">
        <v>1131</v>
      </c>
      <c r="G105" s="46">
        <v>2.97</v>
      </c>
      <c r="H105" s="44">
        <v>88</v>
      </c>
      <c r="I105" s="37" t="str">
        <f t="shared" si="1"/>
        <v>Khá</v>
      </c>
    </row>
    <row r="106" spans="1:9" ht="30" x14ac:dyDescent="0.25">
      <c r="A106" s="286">
        <v>98</v>
      </c>
      <c r="B106" s="45" t="s">
        <v>1144</v>
      </c>
      <c r="C106" s="45" t="s">
        <v>54</v>
      </c>
      <c r="D106" s="45" t="s">
        <v>8</v>
      </c>
      <c r="E106" s="43" t="s">
        <v>1145</v>
      </c>
      <c r="F106" s="298" t="s">
        <v>1131</v>
      </c>
      <c r="G106" s="46">
        <v>3.39</v>
      </c>
      <c r="H106" s="44">
        <v>91</v>
      </c>
      <c r="I106" s="37" t="str">
        <f t="shared" si="1"/>
        <v>Giỏi</v>
      </c>
    </row>
    <row r="107" spans="1:9" ht="30" x14ac:dyDescent="0.25">
      <c r="A107" s="286">
        <v>99</v>
      </c>
      <c r="B107" s="45" t="s">
        <v>2585</v>
      </c>
      <c r="C107" s="45" t="s">
        <v>304</v>
      </c>
      <c r="D107" s="45" t="s">
        <v>28</v>
      </c>
      <c r="E107" s="43" t="s">
        <v>2586</v>
      </c>
      <c r="F107" s="298" t="s">
        <v>1131</v>
      </c>
      <c r="G107" s="46">
        <v>3.24</v>
      </c>
      <c r="H107" s="44">
        <v>92</v>
      </c>
      <c r="I107" s="37" t="str">
        <f t="shared" si="1"/>
        <v>Giỏi</v>
      </c>
    </row>
    <row r="108" spans="1:9" ht="30" x14ac:dyDescent="0.25">
      <c r="A108" s="286">
        <v>100</v>
      </c>
      <c r="B108" s="45" t="s">
        <v>1146</v>
      </c>
      <c r="C108" s="45" t="s">
        <v>33</v>
      </c>
      <c r="D108" s="45" t="s">
        <v>28</v>
      </c>
      <c r="E108" s="43" t="s">
        <v>1147</v>
      </c>
      <c r="F108" s="298" t="s">
        <v>1131</v>
      </c>
      <c r="G108" s="46">
        <v>3.12</v>
      </c>
      <c r="H108" s="44">
        <v>85</v>
      </c>
      <c r="I108" s="37" t="str">
        <f t="shared" si="1"/>
        <v>Khá</v>
      </c>
    </row>
    <row r="109" spans="1:9" ht="30" x14ac:dyDescent="0.25">
      <c r="A109" s="286">
        <v>101</v>
      </c>
      <c r="B109" s="45" t="s">
        <v>1221</v>
      </c>
      <c r="C109" s="45" t="s">
        <v>1222</v>
      </c>
      <c r="D109" s="45" t="s">
        <v>28</v>
      </c>
      <c r="E109" s="43" t="s">
        <v>1223</v>
      </c>
      <c r="F109" s="298" t="s">
        <v>1131</v>
      </c>
      <c r="G109" s="46">
        <v>2.52</v>
      </c>
      <c r="H109" s="44">
        <v>85</v>
      </c>
      <c r="I109" s="37" t="str">
        <f t="shared" si="1"/>
        <v>Khá</v>
      </c>
    </row>
    <row r="110" spans="1:9" ht="30" x14ac:dyDescent="0.25">
      <c r="A110" s="286">
        <v>102</v>
      </c>
      <c r="B110" s="45" t="s">
        <v>2587</v>
      </c>
      <c r="C110" s="45" t="s">
        <v>2588</v>
      </c>
      <c r="D110" s="45" t="s">
        <v>1171</v>
      </c>
      <c r="E110" s="43" t="s">
        <v>515</v>
      </c>
      <c r="F110" s="298" t="s">
        <v>1131</v>
      </c>
      <c r="G110" s="46">
        <v>2.5099999999999998</v>
      </c>
      <c r="H110" s="44">
        <v>85</v>
      </c>
      <c r="I110" s="37" t="str">
        <f t="shared" si="1"/>
        <v>Khá</v>
      </c>
    </row>
    <row r="111" spans="1:9" ht="30" x14ac:dyDescent="0.25">
      <c r="A111" s="286">
        <v>103</v>
      </c>
      <c r="B111" s="45" t="s">
        <v>2589</v>
      </c>
      <c r="C111" s="45" t="s">
        <v>2590</v>
      </c>
      <c r="D111" s="45" t="s">
        <v>22</v>
      </c>
      <c r="E111" s="43" t="s">
        <v>561</v>
      </c>
      <c r="F111" s="298" t="s">
        <v>1131</v>
      </c>
      <c r="G111" s="46">
        <v>2.52</v>
      </c>
      <c r="H111" s="44">
        <v>85</v>
      </c>
      <c r="I111" s="37" t="str">
        <f t="shared" si="1"/>
        <v>Khá</v>
      </c>
    </row>
    <row r="112" spans="1:9" ht="30" x14ac:dyDescent="0.25">
      <c r="A112" s="286">
        <v>104</v>
      </c>
      <c r="B112" s="45" t="s">
        <v>2591</v>
      </c>
      <c r="C112" s="45" t="s">
        <v>2592</v>
      </c>
      <c r="D112" s="45" t="s">
        <v>96</v>
      </c>
      <c r="E112" s="43" t="s">
        <v>1172</v>
      </c>
      <c r="F112" s="298" t="s">
        <v>1131</v>
      </c>
      <c r="G112" s="46">
        <v>2.69</v>
      </c>
      <c r="H112" s="44">
        <v>75</v>
      </c>
      <c r="I112" s="37" t="str">
        <f t="shared" si="1"/>
        <v>Khá</v>
      </c>
    </row>
    <row r="113" spans="1:9" ht="30" x14ac:dyDescent="0.25">
      <c r="A113" s="286">
        <v>105</v>
      </c>
      <c r="B113" s="45" t="s">
        <v>2593</v>
      </c>
      <c r="C113" s="45" t="s">
        <v>314</v>
      </c>
      <c r="D113" s="45" t="s">
        <v>69</v>
      </c>
      <c r="E113" s="43" t="s">
        <v>788</v>
      </c>
      <c r="F113" s="298" t="s">
        <v>1131</v>
      </c>
      <c r="G113" s="46">
        <v>2.63</v>
      </c>
      <c r="H113" s="44">
        <v>88</v>
      </c>
      <c r="I113" s="37" t="str">
        <f t="shared" si="1"/>
        <v>Khá</v>
      </c>
    </row>
    <row r="114" spans="1:9" ht="30" x14ac:dyDescent="0.25">
      <c r="A114" s="286">
        <v>106</v>
      </c>
      <c r="B114" s="45" t="s">
        <v>2594</v>
      </c>
      <c r="C114" s="45" t="s">
        <v>2595</v>
      </c>
      <c r="D114" s="45" t="s">
        <v>156</v>
      </c>
      <c r="E114" s="43" t="s">
        <v>2596</v>
      </c>
      <c r="F114" s="298" t="s">
        <v>1131</v>
      </c>
      <c r="G114" s="46">
        <v>2.63</v>
      </c>
      <c r="H114" s="44">
        <v>85</v>
      </c>
      <c r="I114" s="37" t="str">
        <f t="shared" si="1"/>
        <v>Khá</v>
      </c>
    </row>
    <row r="115" spans="1:9" ht="30" x14ac:dyDescent="0.25">
      <c r="A115" s="286">
        <v>107</v>
      </c>
      <c r="B115" s="45" t="s">
        <v>1149</v>
      </c>
      <c r="C115" s="45" t="s">
        <v>1150</v>
      </c>
      <c r="D115" s="45" t="s">
        <v>5</v>
      </c>
      <c r="E115" s="43" t="s">
        <v>1151</v>
      </c>
      <c r="F115" s="298" t="s">
        <v>1131</v>
      </c>
      <c r="G115" s="46">
        <v>2.79</v>
      </c>
      <c r="H115" s="44">
        <v>88</v>
      </c>
      <c r="I115" s="37" t="str">
        <f t="shared" si="1"/>
        <v>Khá</v>
      </c>
    </row>
    <row r="116" spans="1:9" ht="30" x14ac:dyDescent="0.25">
      <c r="A116" s="286">
        <v>108</v>
      </c>
      <c r="B116" s="45" t="s">
        <v>1152</v>
      </c>
      <c r="C116" s="45" t="s">
        <v>1153</v>
      </c>
      <c r="D116" s="45" t="s">
        <v>19</v>
      </c>
      <c r="E116" s="43" t="s">
        <v>1009</v>
      </c>
      <c r="F116" s="298" t="s">
        <v>1131</v>
      </c>
      <c r="G116" s="46">
        <v>3.24</v>
      </c>
      <c r="H116" s="44">
        <v>93</v>
      </c>
      <c r="I116" s="37" t="str">
        <f t="shared" si="1"/>
        <v>Giỏi</v>
      </c>
    </row>
    <row r="117" spans="1:9" ht="30" x14ac:dyDescent="0.25">
      <c r="A117" s="286">
        <v>109</v>
      </c>
      <c r="B117" s="45" t="s">
        <v>1154</v>
      </c>
      <c r="C117" s="45" t="s">
        <v>68</v>
      </c>
      <c r="D117" s="45" t="s">
        <v>19</v>
      </c>
      <c r="E117" s="43" t="s">
        <v>578</v>
      </c>
      <c r="F117" s="298" t="s">
        <v>1131</v>
      </c>
      <c r="G117" s="46">
        <v>3.12</v>
      </c>
      <c r="H117" s="44">
        <v>87</v>
      </c>
      <c r="I117" s="37" t="str">
        <f t="shared" si="1"/>
        <v>Khá</v>
      </c>
    </row>
    <row r="118" spans="1:9" ht="30" x14ac:dyDescent="0.25">
      <c r="A118" s="286">
        <v>110</v>
      </c>
      <c r="B118" s="45" t="s">
        <v>2597</v>
      </c>
      <c r="C118" s="45" t="s">
        <v>2598</v>
      </c>
      <c r="D118" s="45" t="s">
        <v>60</v>
      </c>
      <c r="E118" s="43" t="s">
        <v>1266</v>
      </c>
      <c r="F118" s="298" t="s">
        <v>1131</v>
      </c>
      <c r="G118" s="46">
        <v>3.45</v>
      </c>
      <c r="H118" s="44">
        <v>92</v>
      </c>
      <c r="I118" s="37" t="str">
        <f t="shared" si="1"/>
        <v>Giỏi</v>
      </c>
    </row>
    <row r="119" spans="1:9" ht="30" x14ac:dyDescent="0.25">
      <c r="A119" s="286">
        <v>111</v>
      </c>
      <c r="B119" s="45" t="s">
        <v>1155</v>
      </c>
      <c r="C119" s="45" t="s">
        <v>1156</v>
      </c>
      <c r="D119" s="45" t="s">
        <v>99</v>
      </c>
      <c r="E119" s="43" t="s">
        <v>1157</v>
      </c>
      <c r="F119" s="298" t="s">
        <v>1131</v>
      </c>
      <c r="G119" s="46">
        <v>3.15</v>
      </c>
      <c r="H119" s="44">
        <v>88</v>
      </c>
      <c r="I119" s="37" t="str">
        <f t="shared" si="1"/>
        <v>Khá</v>
      </c>
    </row>
    <row r="120" spans="1:9" ht="30" x14ac:dyDescent="0.25">
      <c r="A120" s="286">
        <v>112</v>
      </c>
      <c r="B120" s="45" t="s">
        <v>2599</v>
      </c>
      <c r="C120" s="45" t="s">
        <v>2600</v>
      </c>
      <c r="D120" s="45" t="s">
        <v>16</v>
      </c>
      <c r="E120" s="43" t="s">
        <v>2601</v>
      </c>
      <c r="F120" s="298" t="s">
        <v>1131</v>
      </c>
      <c r="G120" s="46">
        <v>2.88</v>
      </c>
      <c r="H120" s="44">
        <v>87</v>
      </c>
      <c r="I120" s="37" t="str">
        <f t="shared" si="1"/>
        <v>Khá</v>
      </c>
    </row>
    <row r="121" spans="1:9" ht="30" x14ac:dyDescent="0.25">
      <c r="A121" s="286">
        <v>113</v>
      </c>
      <c r="B121" s="45" t="s">
        <v>1158</v>
      </c>
      <c r="C121" s="45" t="s">
        <v>50</v>
      </c>
      <c r="D121" s="45" t="s">
        <v>16</v>
      </c>
      <c r="E121" s="43" t="s">
        <v>1159</v>
      </c>
      <c r="F121" s="298" t="s">
        <v>1131</v>
      </c>
      <c r="G121" s="46">
        <v>2.91</v>
      </c>
      <c r="H121" s="44">
        <v>88</v>
      </c>
      <c r="I121" s="37" t="str">
        <f t="shared" si="1"/>
        <v>Khá</v>
      </c>
    </row>
    <row r="122" spans="1:9" ht="30" x14ac:dyDescent="0.25">
      <c r="A122" s="286">
        <v>114</v>
      </c>
      <c r="B122" s="45" t="s">
        <v>1160</v>
      </c>
      <c r="C122" s="45" t="s">
        <v>1007</v>
      </c>
      <c r="D122" s="45" t="s">
        <v>1161</v>
      </c>
      <c r="E122" s="43" t="s">
        <v>1162</v>
      </c>
      <c r="F122" s="298" t="s">
        <v>1131</v>
      </c>
      <c r="G122" s="46">
        <v>3.12</v>
      </c>
      <c r="H122" s="44">
        <v>99</v>
      </c>
      <c r="I122" s="37" t="str">
        <f t="shared" si="1"/>
        <v>Khá</v>
      </c>
    </row>
    <row r="123" spans="1:9" ht="30" x14ac:dyDescent="0.25">
      <c r="A123" s="286">
        <v>115</v>
      </c>
      <c r="B123" s="45" t="s">
        <v>2602</v>
      </c>
      <c r="C123" s="45" t="s">
        <v>2603</v>
      </c>
      <c r="D123" s="45" t="s">
        <v>38</v>
      </c>
      <c r="E123" s="43" t="s">
        <v>2604</v>
      </c>
      <c r="F123" s="298" t="s">
        <v>1131</v>
      </c>
      <c r="G123" s="46">
        <v>3</v>
      </c>
      <c r="H123" s="44">
        <v>87</v>
      </c>
      <c r="I123" s="37" t="str">
        <f t="shared" si="1"/>
        <v>Khá</v>
      </c>
    </row>
    <row r="124" spans="1:9" x14ac:dyDescent="0.25">
      <c r="A124" s="286">
        <v>116</v>
      </c>
      <c r="B124" s="45" t="s">
        <v>2605</v>
      </c>
      <c r="C124" s="45" t="s">
        <v>50</v>
      </c>
      <c r="D124" s="45" t="s">
        <v>312</v>
      </c>
      <c r="E124" s="43" t="s">
        <v>604</v>
      </c>
      <c r="F124" s="301" t="s">
        <v>2606</v>
      </c>
      <c r="G124" s="46">
        <v>3.28</v>
      </c>
      <c r="H124" s="44">
        <v>84</v>
      </c>
      <c r="I124" s="37" t="str">
        <f t="shared" si="1"/>
        <v>Giỏi</v>
      </c>
    </row>
    <row r="125" spans="1:9" x14ac:dyDescent="0.25">
      <c r="A125" s="286">
        <v>117</v>
      </c>
      <c r="B125" s="287" t="s">
        <v>1163</v>
      </c>
      <c r="C125" s="287" t="s">
        <v>1164</v>
      </c>
      <c r="D125" s="287" t="s">
        <v>121</v>
      </c>
      <c r="E125" s="288" t="s">
        <v>557</v>
      </c>
      <c r="F125" s="302" t="s">
        <v>2606</v>
      </c>
      <c r="G125" s="289">
        <v>3.24</v>
      </c>
      <c r="H125" s="290">
        <v>71</v>
      </c>
      <c r="I125" s="291" t="s">
        <v>1314</v>
      </c>
    </row>
    <row r="126" spans="1:9" x14ac:dyDescent="0.25">
      <c r="A126" s="286">
        <v>118</v>
      </c>
      <c r="B126" s="45" t="s">
        <v>2607</v>
      </c>
      <c r="C126" s="45" t="s">
        <v>110</v>
      </c>
      <c r="D126" s="45" t="s">
        <v>65</v>
      </c>
      <c r="E126" s="43" t="s">
        <v>1223</v>
      </c>
      <c r="F126" s="301" t="s">
        <v>2606</v>
      </c>
      <c r="G126" s="46">
        <v>3.06</v>
      </c>
      <c r="H126" s="44">
        <v>81</v>
      </c>
      <c r="I126" s="37" t="str">
        <f>IF(G126&lt;=3.19,"Khá",IF(G126&lt;=3.59,"Giỏi","Xuất sắc"))</f>
        <v>Khá</v>
      </c>
    </row>
    <row r="127" spans="1:9" x14ac:dyDescent="0.25">
      <c r="A127" s="286">
        <v>119</v>
      </c>
      <c r="B127" s="45" t="s">
        <v>1165</v>
      </c>
      <c r="C127" s="45" t="s">
        <v>35</v>
      </c>
      <c r="D127" s="45" t="s">
        <v>269</v>
      </c>
      <c r="E127" s="43" t="s">
        <v>1166</v>
      </c>
      <c r="F127" s="301" t="s">
        <v>2606</v>
      </c>
      <c r="G127" s="46">
        <v>3.52</v>
      </c>
      <c r="H127" s="44">
        <v>81</v>
      </c>
      <c r="I127" s="37" t="str">
        <f>IF(G127&lt;=3.19,"Khá",IF(G127&lt;=3.59,"Giỏi","Xuất sắc"))</f>
        <v>Giỏi</v>
      </c>
    </row>
    <row r="128" spans="1:9" x14ac:dyDescent="0.25">
      <c r="A128" s="286">
        <v>120</v>
      </c>
      <c r="B128" s="45" t="s">
        <v>1167</v>
      </c>
      <c r="C128" s="45" t="s">
        <v>1168</v>
      </c>
      <c r="D128" s="45" t="s">
        <v>47</v>
      </c>
      <c r="E128" s="43" t="s">
        <v>656</v>
      </c>
      <c r="F128" s="301" t="s">
        <v>2606</v>
      </c>
      <c r="G128" s="46">
        <v>3.18</v>
      </c>
      <c r="H128" s="44">
        <v>73</v>
      </c>
      <c r="I128" s="37" t="str">
        <f>IF(G128&lt;=3.19,"Khá",IF(G128&lt;=3.59,"Giỏi","Xuất sắc"))</f>
        <v>Khá</v>
      </c>
    </row>
    <row r="129" spans="1:9" x14ac:dyDescent="0.25">
      <c r="A129" s="286">
        <v>121</v>
      </c>
      <c r="B129" s="287" t="s">
        <v>1169</v>
      </c>
      <c r="C129" s="287" t="s">
        <v>169</v>
      </c>
      <c r="D129" s="287" t="s">
        <v>8</v>
      </c>
      <c r="E129" s="288" t="s">
        <v>1170</v>
      </c>
      <c r="F129" s="302" t="s">
        <v>2606</v>
      </c>
      <c r="G129" s="289">
        <v>3.76</v>
      </c>
      <c r="H129" s="290">
        <v>81</v>
      </c>
      <c r="I129" s="291" t="s">
        <v>1306</v>
      </c>
    </row>
    <row r="130" spans="1:9" x14ac:dyDescent="0.25">
      <c r="A130" s="286">
        <v>122</v>
      </c>
      <c r="B130" s="287" t="s">
        <v>2608</v>
      </c>
      <c r="C130" s="287" t="s">
        <v>2609</v>
      </c>
      <c r="D130" s="287" t="s">
        <v>31</v>
      </c>
      <c r="E130" s="288" t="s">
        <v>1497</v>
      </c>
      <c r="F130" s="302" t="s">
        <v>2606</v>
      </c>
      <c r="G130" s="289">
        <v>3.24</v>
      </c>
      <c r="H130" s="290">
        <v>76</v>
      </c>
      <c r="I130" s="291" t="s">
        <v>1314</v>
      </c>
    </row>
    <row r="131" spans="1:9" x14ac:dyDescent="0.25">
      <c r="A131" s="286">
        <v>123</v>
      </c>
      <c r="B131" s="45" t="s">
        <v>2610</v>
      </c>
      <c r="C131" s="45" t="s">
        <v>2611</v>
      </c>
      <c r="D131" s="45" t="s">
        <v>14</v>
      </c>
      <c r="E131" s="43" t="s">
        <v>1184</v>
      </c>
      <c r="F131" s="301" t="s">
        <v>2606</v>
      </c>
      <c r="G131" s="46">
        <v>2.78</v>
      </c>
      <c r="H131" s="44">
        <v>84</v>
      </c>
      <c r="I131" s="37" t="str">
        <f t="shared" ref="I131:I172" si="2">IF(G131&lt;=3.19,"Khá",IF(G131&lt;=3.59,"Giỏi","Xuất sắc"))</f>
        <v>Khá</v>
      </c>
    </row>
    <row r="132" spans="1:9" x14ac:dyDescent="0.25">
      <c r="A132" s="286">
        <v>124</v>
      </c>
      <c r="B132" s="45" t="s">
        <v>2612</v>
      </c>
      <c r="C132" s="45" t="s">
        <v>2613</v>
      </c>
      <c r="D132" s="45" t="s">
        <v>24</v>
      </c>
      <c r="E132" s="43" t="s">
        <v>706</v>
      </c>
      <c r="F132" s="301" t="s">
        <v>2606</v>
      </c>
      <c r="G132" s="46">
        <v>2.58</v>
      </c>
      <c r="H132" s="44">
        <v>79</v>
      </c>
      <c r="I132" s="37" t="str">
        <f t="shared" si="2"/>
        <v>Khá</v>
      </c>
    </row>
    <row r="133" spans="1:9" x14ac:dyDescent="0.25">
      <c r="A133" s="286">
        <v>125</v>
      </c>
      <c r="B133" s="45" t="s">
        <v>1174</v>
      </c>
      <c r="C133" s="45" t="s">
        <v>1175</v>
      </c>
      <c r="D133" s="45" t="s">
        <v>69</v>
      </c>
      <c r="E133" s="43" t="s">
        <v>1176</v>
      </c>
      <c r="F133" s="301" t="s">
        <v>2606</v>
      </c>
      <c r="G133" s="46">
        <v>2.76</v>
      </c>
      <c r="H133" s="44">
        <v>75</v>
      </c>
      <c r="I133" s="37" t="str">
        <f t="shared" si="2"/>
        <v>Khá</v>
      </c>
    </row>
    <row r="134" spans="1:9" x14ac:dyDescent="0.25">
      <c r="A134" s="286">
        <v>126</v>
      </c>
      <c r="B134" s="45" t="s">
        <v>2614</v>
      </c>
      <c r="C134" s="45" t="s">
        <v>17</v>
      </c>
      <c r="D134" s="45" t="s">
        <v>2615</v>
      </c>
      <c r="E134" s="43" t="s">
        <v>1449</v>
      </c>
      <c r="F134" s="301" t="s">
        <v>2606</v>
      </c>
      <c r="G134" s="46">
        <v>3.28</v>
      </c>
      <c r="H134" s="44">
        <v>84</v>
      </c>
      <c r="I134" s="37" t="str">
        <f t="shared" si="2"/>
        <v>Giỏi</v>
      </c>
    </row>
    <row r="135" spans="1:9" x14ac:dyDescent="0.25">
      <c r="A135" s="286">
        <v>127</v>
      </c>
      <c r="B135" s="45" t="s">
        <v>1177</v>
      </c>
      <c r="C135" s="45" t="s">
        <v>100</v>
      </c>
      <c r="D135" s="45" t="s">
        <v>19</v>
      </c>
      <c r="E135" s="43" t="s">
        <v>1178</v>
      </c>
      <c r="F135" s="301" t="s">
        <v>2606</v>
      </c>
      <c r="G135" s="46">
        <v>3.27</v>
      </c>
      <c r="H135" s="44">
        <v>88</v>
      </c>
      <c r="I135" s="37" t="str">
        <f t="shared" si="2"/>
        <v>Giỏi</v>
      </c>
    </row>
    <row r="136" spans="1:9" x14ac:dyDescent="0.25">
      <c r="A136" s="286">
        <v>128</v>
      </c>
      <c r="B136" s="45" t="s">
        <v>2616</v>
      </c>
      <c r="C136" s="45" t="s">
        <v>2617</v>
      </c>
      <c r="D136" s="45" t="s">
        <v>9</v>
      </c>
      <c r="E136" s="43" t="s">
        <v>1148</v>
      </c>
      <c r="F136" s="299" t="s">
        <v>2618</v>
      </c>
      <c r="G136" s="46">
        <v>2.58</v>
      </c>
      <c r="H136" s="44">
        <v>79</v>
      </c>
      <c r="I136" s="37" t="str">
        <f t="shared" si="2"/>
        <v>Khá</v>
      </c>
    </row>
    <row r="137" spans="1:9" x14ac:dyDescent="0.25">
      <c r="A137" s="286">
        <v>129</v>
      </c>
      <c r="B137" s="45" t="s">
        <v>967</v>
      </c>
      <c r="C137" s="45" t="s">
        <v>2619</v>
      </c>
      <c r="D137" s="45" t="s">
        <v>81</v>
      </c>
      <c r="E137" s="43" t="s">
        <v>2620</v>
      </c>
      <c r="F137" s="299" t="s">
        <v>2618</v>
      </c>
      <c r="G137" s="46">
        <v>2.84</v>
      </c>
      <c r="H137" s="44">
        <v>80</v>
      </c>
      <c r="I137" s="37" t="str">
        <f t="shared" si="2"/>
        <v>Khá</v>
      </c>
    </row>
    <row r="138" spans="1:9" x14ac:dyDescent="0.25">
      <c r="A138" s="286">
        <v>130</v>
      </c>
      <c r="B138" s="45" t="s">
        <v>1181</v>
      </c>
      <c r="C138" s="45" t="s">
        <v>1008</v>
      </c>
      <c r="D138" s="45" t="s">
        <v>41</v>
      </c>
      <c r="E138" s="43" t="s">
        <v>603</v>
      </c>
      <c r="F138" s="299" t="s">
        <v>2618</v>
      </c>
      <c r="G138" s="46">
        <v>2.79</v>
      </c>
      <c r="H138" s="44">
        <v>80</v>
      </c>
      <c r="I138" s="37" t="str">
        <f t="shared" si="2"/>
        <v>Khá</v>
      </c>
    </row>
    <row r="139" spans="1:9" x14ac:dyDescent="0.25">
      <c r="A139" s="286">
        <v>131</v>
      </c>
      <c r="B139" s="45" t="s">
        <v>1182</v>
      </c>
      <c r="C139" s="45" t="s">
        <v>1183</v>
      </c>
      <c r="D139" s="45" t="s">
        <v>260</v>
      </c>
      <c r="E139" s="43" t="s">
        <v>1184</v>
      </c>
      <c r="F139" s="299" t="s">
        <v>2618</v>
      </c>
      <c r="G139" s="46">
        <v>3.55</v>
      </c>
      <c r="H139" s="44">
        <v>81</v>
      </c>
      <c r="I139" s="37" t="str">
        <f t="shared" si="2"/>
        <v>Giỏi</v>
      </c>
    </row>
    <row r="140" spans="1:9" x14ac:dyDescent="0.25">
      <c r="A140" s="286">
        <v>132</v>
      </c>
      <c r="B140" s="45" t="s">
        <v>2621</v>
      </c>
      <c r="C140" s="45" t="s">
        <v>17</v>
      </c>
      <c r="D140" s="45" t="s">
        <v>20</v>
      </c>
      <c r="E140" s="43" t="s">
        <v>2622</v>
      </c>
      <c r="F140" s="299" t="s">
        <v>2618</v>
      </c>
      <c r="G140" s="46">
        <v>2.82</v>
      </c>
      <c r="H140" s="44">
        <v>77</v>
      </c>
      <c r="I140" s="37" t="str">
        <f t="shared" si="2"/>
        <v>Khá</v>
      </c>
    </row>
    <row r="141" spans="1:9" x14ac:dyDescent="0.25">
      <c r="A141" s="286">
        <v>133</v>
      </c>
      <c r="B141" s="45" t="s">
        <v>1185</v>
      </c>
      <c r="C141" s="45" t="s">
        <v>314</v>
      </c>
      <c r="D141" s="45" t="s">
        <v>47</v>
      </c>
      <c r="E141" s="43" t="s">
        <v>1186</v>
      </c>
      <c r="F141" s="299" t="s">
        <v>2618</v>
      </c>
      <c r="G141" s="46">
        <v>3.58</v>
      </c>
      <c r="H141" s="44">
        <v>86</v>
      </c>
      <c r="I141" s="37" t="str">
        <f t="shared" si="2"/>
        <v>Giỏi</v>
      </c>
    </row>
    <row r="142" spans="1:9" x14ac:dyDescent="0.25">
      <c r="A142" s="286">
        <v>134</v>
      </c>
      <c r="B142" s="45" t="s">
        <v>1187</v>
      </c>
      <c r="C142" s="45" t="s">
        <v>1188</v>
      </c>
      <c r="D142" s="45" t="s">
        <v>28</v>
      </c>
      <c r="E142" s="43" t="s">
        <v>1179</v>
      </c>
      <c r="F142" s="299" t="s">
        <v>2618</v>
      </c>
      <c r="G142" s="46">
        <v>3.03</v>
      </c>
      <c r="H142" s="44">
        <v>81</v>
      </c>
      <c r="I142" s="37" t="str">
        <f t="shared" si="2"/>
        <v>Khá</v>
      </c>
    </row>
    <row r="143" spans="1:9" x14ac:dyDescent="0.25">
      <c r="A143" s="286">
        <v>135</v>
      </c>
      <c r="B143" s="45" t="s">
        <v>2623</v>
      </c>
      <c r="C143" s="45" t="s">
        <v>2624</v>
      </c>
      <c r="D143" s="45" t="s">
        <v>53</v>
      </c>
      <c r="E143" s="43" t="s">
        <v>1226</v>
      </c>
      <c r="F143" s="299" t="s">
        <v>2618</v>
      </c>
      <c r="G143" s="46">
        <v>2.88</v>
      </c>
      <c r="H143" s="44">
        <v>80</v>
      </c>
      <c r="I143" s="37" t="str">
        <f t="shared" si="2"/>
        <v>Khá</v>
      </c>
    </row>
    <row r="144" spans="1:9" x14ac:dyDescent="0.25">
      <c r="A144" s="286">
        <v>136</v>
      </c>
      <c r="B144" s="45" t="s">
        <v>1189</v>
      </c>
      <c r="C144" s="45" t="s">
        <v>336</v>
      </c>
      <c r="D144" s="45" t="s">
        <v>22</v>
      </c>
      <c r="E144" s="43" t="s">
        <v>1190</v>
      </c>
      <c r="F144" s="299" t="s">
        <v>2618</v>
      </c>
      <c r="G144" s="46">
        <v>2.85</v>
      </c>
      <c r="H144" s="44">
        <v>80</v>
      </c>
      <c r="I144" s="37" t="str">
        <f t="shared" si="2"/>
        <v>Khá</v>
      </c>
    </row>
    <row r="145" spans="1:9" x14ac:dyDescent="0.25">
      <c r="A145" s="286">
        <v>137</v>
      </c>
      <c r="B145" s="45" t="s">
        <v>2625</v>
      </c>
      <c r="C145" s="45" t="s">
        <v>265</v>
      </c>
      <c r="D145" s="45" t="s">
        <v>937</v>
      </c>
      <c r="E145" s="43" t="s">
        <v>2626</v>
      </c>
      <c r="F145" s="299" t="s">
        <v>2618</v>
      </c>
      <c r="G145" s="46">
        <v>2.67</v>
      </c>
      <c r="H145" s="44">
        <v>94</v>
      </c>
      <c r="I145" s="37" t="str">
        <f t="shared" si="2"/>
        <v>Khá</v>
      </c>
    </row>
    <row r="146" spans="1:9" x14ac:dyDescent="0.25">
      <c r="A146" s="286">
        <v>138</v>
      </c>
      <c r="B146" s="45" t="s">
        <v>1192</v>
      </c>
      <c r="C146" s="45" t="s">
        <v>17</v>
      </c>
      <c r="D146" s="45" t="s">
        <v>1193</v>
      </c>
      <c r="E146" s="43" t="s">
        <v>1194</v>
      </c>
      <c r="F146" s="299" t="s">
        <v>2618</v>
      </c>
      <c r="G146" s="46">
        <v>3.42</v>
      </c>
      <c r="H146" s="44">
        <v>88</v>
      </c>
      <c r="I146" s="37" t="str">
        <f t="shared" si="2"/>
        <v>Giỏi</v>
      </c>
    </row>
    <row r="147" spans="1:9" x14ac:dyDescent="0.25">
      <c r="A147" s="286">
        <v>139</v>
      </c>
      <c r="B147" s="45" t="s">
        <v>2627</v>
      </c>
      <c r="C147" s="45" t="s">
        <v>637</v>
      </c>
      <c r="D147" s="45" t="s">
        <v>116</v>
      </c>
      <c r="E147" s="43" t="s">
        <v>1439</v>
      </c>
      <c r="F147" s="299" t="s">
        <v>2618</v>
      </c>
      <c r="G147" s="46">
        <v>2.58</v>
      </c>
      <c r="H147" s="44">
        <v>78</v>
      </c>
      <c r="I147" s="37" t="str">
        <f t="shared" si="2"/>
        <v>Khá</v>
      </c>
    </row>
    <row r="148" spans="1:9" x14ac:dyDescent="0.25">
      <c r="A148" s="286">
        <v>140</v>
      </c>
      <c r="B148" s="45" t="s">
        <v>1195</v>
      </c>
      <c r="C148" s="45" t="s">
        <v>21</v>
      </c>
      <c r="D148" s="45" t="s">
        <v>16</v>
      </c>
      <c r="E148" s="43" t="s">
        <v>1196</v>
      </c>
      <c r="F148" s="299" t="s">
        <v>2618</v>
      </c>
      <c r="G148" s="46">
        <v>2.5499999999999998</v>
      </c>
      <c r="H148" s="44">
        <v>89</v>
      </c>
      <c r="I148" s="37" t="str">
        <f t="shared" si="2"/>
        <v>Khá</v>
      </c>
    </row>
    <row r="149" spans="1:9" x14ac:dyDescent="0.25">
      <c r="A149" s="286">
        <v>141</v>
      </c>
      <c r="B149" s="45" t="s">
        <v>1197</v>
      </c>
      <c r="C149" s="45" t="s">
        <v>426</v>
      </c>
      <c r="D149" s="45" t="s">
        <v>266</v>
      </c>
      <c r="E149" s="43" t="s">
        <v>1148</v>
      </c>
      <c r="F149" s="299" t="s">
        <v>2618</v>
      </c>
      <c r="G149" s="46">
        <v>2.52</v>
      </c>
      <c r="H149" s="44">
        <v>90</v>
      </c>
      <c r="I149" s="37" t="str">
        <f t="shared" si="2"/>
        <v>Khá</v>
      </c>
    </row>
    <row r="150" spans="1:9" x14ac:dyDescent="0.25">
      <c r="A150" s="286">
        <v>142</v>
      </c>
      <c r="B150" s="45" t="s">
        <v>2628</v>
      </c>
      <c r="C150" s="45" t="s">
        <v>17</v>
      </c>
      <c r="D150" s="45" t="s">
        <v>45</v>
      </c>
      <c r="E150" s="43" t="s">
        <v>998</v>
      </c>
      <c r="F150" s="299" t="s">
        <v>2618</v>
      </c>
      <c r="G150" s="46">
        <v>2.82</v>
      </c>
      <c r="H150" s="44">
        <v>75</v>
      </c>
      <c r="I150" s="37" t="str">
        <f t="shared" si="2"/>
        <v>Khá</v>
      </c>
    </row>
    <row r="151" spans="1:9" x14ac:dyDescent="0.25">
      <c r="A151" s="286">
        <v>143</v>
      </c>
      <c r="B151" s="45" t="s">
        <v>1198</v>
      </c>
      <c r="C151" s="45" t="s">
        <v>221</v>
      </c>
      <c r="D151" s="45" t="s">
        <v>45</v>
      </c>
      <c r="E151" s="43" t="s">
        <v>1199</v>
      </c>
      <c r="F151" s="299" t="s">
        <v>2618</v>
      </c>
      <c r="G151" s="46">
        <v>2.94</v>
      </c>
      <c r="H151" s="44">
        <v>80</v>
      </c>
      <c r="I151" s="37" t="str">
        <f t="shared" si="2"/>
        <v>Khá</v>
      </c>
    </row>
    <row r="152" spans="1:9" x14ac:dyDescent="0.25">
      <c r="A152" s="286">
        <v>144</v>
      </c>
      <c r="B152" s="45" t="s">
        <v>1200</v>
      </c>
      <c r="C152" s="45" t="s">
        <v>1201</v>
      </c>
      <c r="D152" s="45" t="s">
        <v>9</v>
      </c>
      <c r="E152" s="43" t="s">
        <v>1202</v>
      </c>
      <c r="F152" s="299" t="s">
        <v>2629</v>
      </c>
      <c r="G152" s="46">
        <v>3.42</v>
      </c>
      <c r="H152" s="44">
        <v>97</v>
      </c>
      <c r="I152" s="37" t="str">
        <f t="shared" si="2"/>
        <v>Giỏi</v>
      </c>
    </row>
    <row r="153" spans="1:9" x14ac:dyDescent="0.25">
      <c r="A153" s="286">
        <v>145</v>
      </c>
      <c r="B153" s="45" t="s">
        <v>1203</v>
      </c>
      <c r="C153" s="45" t="s">
        <v>1204</v>
      </c>
      <c r="D153" s="45" t="s">
        <v>39</v>
      </c>
      <c r="E153" s="43" t="s">
        <v>1205</v>
      </c>
      <c r="F153" s="299" t="s">
        <v>2629</v>
      </c>
      <c r="G153" s="46">
        <v>2.61</v>
      </c>
      <c r="H153" s="44">
        <v>78</v>
      </c>
      <c r="I153" s="37" t="str">
        <f t="shared" si="2"/>
        <v>Khá</v>
      </c>
    </row>
    <row r="154" spans="1:9" x14ac:dyDescent="0.25">
      <c r="A154" s="286">
        <v>146</v>
      </c>
      <c r="B154" s="45" t="s">
        <v>1206</v>
      </c>
      <c r="C154" s="45" t="s">
        <v>17</v>
      </c>
      <c r="D154" s="45" t="s">
        <v>51</v>
      </c>
      <c r="E154" s="43" t="s">
        <v>1207</v>
      </c>
      <c r="F154" s="299" t="s">
        <v>2629</v>
      </c>
      <c r="G154" s="46">
        <v>3.45</v>
      </c>
      <c r="H154" s="44">
        <v>82</v>
      </c>
      <c r="I154" s="37" t="str">
        <f t="shared" si="2"/>
        <v>Giỏi</v>
      </c>
    </row>
    <row r="155" spans="1:9" x14ac:dyDescent="0.25">
      <c r="A155" s="286">
        <v>147</v>
      </c>
      <c r="B155" s="45" t="s">
        <v>2630</v>
      </c>
      <c r="C155" s="45" t="s">
        <v>202</v>
      </c>
      <c r="D155" s="45" t="s">
        <v>90</v>
      </c>
      <c r="E155" s="43" t="s">
        <v>645</v>
      </c>
      <c r="F155" s="299" t="s">
        <v>2629</v>
      </c>
      <c r="G155" s="46">
        <v>3.26</v>
      </c>
      <c r="H155" s="44">
        <v>80</v>
      </c>
      <c r="I155" s="37" t="str">
        <f t="shared" si="2"/>
        <v>Giỏi</v>
      </c>
    </row>
    <row r="156" spans="1:9" x14ac:dyDescent="0.25">
      <c r="A156" s="286">
        <v>148</v>
      </c>
      <c r="B156" s="45" t="s">
        <v>996</v>
      </c>
      <c r="C156" s="45" t="s">
        <v>997</v>
      </c>
      <c r="D156" s="45" t="s">
        <v>65</v>
      </c>
      <c r="E156" s="43" t="s">
        <v>998</v>
      </c>
      <c r="F156" s="299" t="s">
        <v>2629</v>
      </c>
      <c r="G156" s="46">
        <v>3.43</v>
      </c>
      <c r="H156" s="44">
        <v>96</v>
      </c>
      <c r="I156" s="37" t="str">
        <f t="shared" si="2"/>
        <v>Giỏi</v>
      </c>
    </row>
    <row r="157" spans="1:9" x14ac:dyDescent="0.25">
      <c r="A157" s="286">
        <v>149</v>
      </c>
      <c r="B157" s="45" t="s">
        <v>1208</v>
      </c>
      <c r="C157" s="45" t="s">
        <v>327</v>
      </c>
      <c r="D157" s="45" t="s">
        <v>29</v>
      </c>
      <c r="E157" s="43" t="s">
        <v>1209</v>
      </c>
      <c r="F157" s="299" t="s">
        <v>2629</v>
      </c>
      <c r="G157" s="46">
        <v>3</v>
      </c>
      <c r="H157" s="44">
        <v>82</v>
      </c>
      <c r="I157" s="37" t="str">
        <f t="shared" si="2"/>
        <v>Khá</v>
      </c>
    </row>
    <row r="158" spans="1:9" x14ac:dyDescent="0.25">
      <c r="A158" s="286">
        <v>150</v>
      </c>
      <c r="B158" s="45" t="s">
        <v>2631</v>
      </c>
      <c r="C158" s="45" t="s">
        <v>2632</v>
      </c>
      <c r="D158" s="45" t="s">
        <v>36</v>
      </c>
      <c r="E158" s="43" t="s">
        <v>1436</v>
      </c>
      <c r="F158" s="299" t="s">
        <v>2629</v>
      </c>
      <c r="G158" s="46">
        <v>3.08</v>
      </c>
      <c r="H158" s="44">
        <v>81</v>
      </c>
      <c r="I158" s="37" t="str">
        <f t="shared" si="2"/>
        <v>Khá</v>
      </c>
    </row>
    <row r="159" spans="1:9" x14ac:dyDescent="0.25">
      <c r="A159" s="286">
        <v>151</v>
      </c>
      <c r="B159" s="45" t="s">
        <v>1210</v>
      </c>
      <c r="C159" s="45" t="s">
        <v>677</v>
      </c>
      <c r="D159" s="45" t="s">
        <v>31</v>
      </c>
      <c r="E159" s="43" t="s">
        <v>1211</v>
      </c>
      <c r="F159" s="299" t="s">
        <v>2629</v>
      </c>
      <c r="G159" s="46">
        <v>2.94</v>
      </c>
      <c r="H159" s="44">
        <v>76</v>
      </c>
      <c r="I159" s="37" t="str">
        <f t="shared" si="2"/>
        <v>Khá</v>
      </c>
    </row>
    <row r="160" spans="1:9" x14ac:dyDescent="0.25">
      <c r="A160" s="286">
        <v>152</v>
      </c>
      <c r="B160" s="45" t="s">
        <v>1212</v>
      </c>
      <c r="C160" s="45" t="s">
        <v>256</v>
      </c>
      <c r="D160" s="45" t="s">
        <v>1213</v>
      </c>
      <c r="E160" s="43" t="s">
        <v>1214</v>
      </c>
      <c r="F160" s="299" t="s">
        <v>2629</v>
      </c>
      <c r="G160" s="46">
        <v>3.64</v>
      </c>
      <c r="H160" s="44">
        <v>100</v>
      </c>
      <c r="I160" s="37" t="str">
        <f t="shared" si="2"/>
        <v>Xuất sắc</v>
      </c>
    </row>
    <row r="161" spans="1:10" x14ac:dyDescent="0.25">
      <c r="A161" s="286">
        <v>153</v>
      </c>
      <c r="B161" s="45" t="s">
        <v>1215</v>
      </c>
      <c r="C161" s="45" t="s">
        <v>1216</v>
      </c>
      <c r="D161" s="45" t="s">
        <v>86</v>
      </c>
      <c r="E161" s="43" t="s">
        <v>1217</v>
      </c>
      <c r="F161" s="299" t="s">
        <v>2629</v>
      </c>
      <c r="G161" s="46">
        <v>3.15</v>
      </c>
      <c r="H161" s="44">
        <v>93</v>
      </c>
      <c r="I161" s="37" t="str">
        <f t="shared" si="2"/>
        <v>Khá</v>
      </c>
    </row>
    <row r="162" spans="1:10" x14ac:dyDescent="0.25">
      <c r="A162" s="286">
        <v>154</v>
      </c>
      <c r="B162" s="45" t="s">
        <v>1218</v>
      </c>
      <c r="C162" s="45" t="s">
        <v>1219</v>
      </c>
      <c r="D162" s="45" t="s">
        <v>28</v>
      </c>
      <c r="E162" s="43" t="s">
        <v>1220</v>
      </c>
      <c r="F162" s="299" t="s">
        <v>2629</v>
      </c>
      <c r="G162" s="46">
        <v>2.79</v>
      </c>
      <c r="H162" s="44">
        <v>95</v>
      </c>
      <c r="I162" s="37" t="str">
        <f t="shared" si="2"/>
        <v>Khá</v>
      </c>
    </row>
    <row r="163" spans="1:10" x14ac:dyDescent="0.25">
      <c r="A163" s="286">
        <v>155</v>
      </c>
      <c r="B163" s="45" t="s">
        <v>2633</v>
      </c>
      <c r="C163" s="45" t="s">
        <v>2634</v>
      </c>
      <c r="D163" s="45" t="s">
        <v>28</v>
      </c>
      <c r="E163" s="43" t="s">
        <v>2635</v>
      </c>
      <c r="F163" s="299" t="s">
        <v>2629</v>
      </c>
      <c r="G163" s="46">
        <v>2.76</v>
      </c>
      <c r="H163" s="44">
        <v>79</v>
      </c>
      <c r="I163" s="37" t="str">
        <f t="shared" si="2"/>
        <v>Khá</v>
      </c>
    </row>
    <row r="164" spans="1:10" x14ac:dyDescent="0.25">
      <c r="A164" s="286">
        <v>156</v>
      </c>
      <c r="B164" s="45" t="s">
        <v>1224</v>
      </c>
      <c r="C164" s="45" t="s">
        <v>1225</v>
      </c>
      <c r="D164" s="45" t="s">
        <v>937</v>
      </c>
      <c r="E164" s="43" t="s">
        <v>1226</v>
      </c>
      <c r="F164" s="299" t="s">
        <v>2629</v>
      </c>
      <c r="G164" s="46">
        <v>2.52</v>
      </c>
      <c r="H164" s="44">
        <v>80</v>
      </c>
      <c r="I164" s="37" t="str">
        <f t="shared" si="2"/>
        <v>Khá</v>
      </c>
    </row>
    <row r="165" spans="1:10" x14ac:dyDescent="0.25">
      <c r="A165" s="286">
        <v>157</v>
      </c>
      <c r="B165" s="45" t="s">
        <v>1227</v>
      </c>
      <c r="C165" s="45" t="s">
        <v>17</v>
      </c>
      <c r="D165" s="45" t="s">
        <v>1228</v>
      </c>
      <c r="E165" s="43" t="s">
        <v>592</v>
      </c>
      <c r="F165" s="299" t="s">
        <v>2629</v>
      </c>
      <c r="G165" s="46">
        <v>2.76</v>
      </c>
      <c r="H165" s="44">
        <v>80</v>
      </c>
      <c r="I165" s="37" t="str">
        <f t="shared" si="2"/>
        <v>Khá</v>
      </c>
    </row>
    <row r="166" spans="1:10" x14ac:dyDescent="0.25">
      <c r="A166" s="286">
        <v>158</v>
      </c>
      <c r="B166" s="45" t="s">
        <v>2636</v>
      </c>
      <c r="C166" s="45" t="s">
        <v>2637</v>
      </c>
      <c r="D166" s="45" t="s">
        <v>271</v>
      </c>
      <c r="E166" s="43" t="s">
        <v>2638</v>
      </c>
      <c r="F166" s="299" t="s">
        <v>2629</v>
      </c>
      <c r="G166" s="46">
        <v>3</v>
      </c>
      <c r="H166" s="44">
        <v>98</v>
      </c>
      <c r="I166" s="37" t="str">
        <f t="shared" si="2"/>
        <v>Khá</v>
      </c>
    </row>
    <row r="167" spans="1:10" x14ac:dyDescent="0.25">
      <c r="A167" s="286">
        <v>159</v>
      </c>
      <c r="B167" s="45" t="s">
        <v>2639</v>
      </c>
      <c r="C167" s="45" t="s">
        <v>13</v>
      </c>
      <c r="D167" s="45" t="s">
        <v>16</v>
      </c>
      <c r="E167" s="43" t="s">
        <v>577</v>
      </c>
      <c r="F167" s="299" t="s">
        <v>2629</v>
      </c>
      <c r="G167" s="46">
        <v>2.56</v>
      </c>
      <c r="H167" s="44">
        <v>80</v>
      </c>
      <c r="I167" s="37" t="str">
        <f t="shared" si="2"/>
        <v>Khá</v>
      </c>
    </row>
    <row r="168" spans="1:10" x14ac:dyDescent="0.25">
      <c r="A168" s="286">
        <v>160</v>
      </c>
      <c r="B168" s="45" t="s">
        <v>1230</v>
      </c>
      <c r="C168" s="45" t="s">
        <v>609</v>
      </c>
      <c r="D168" s="45" t="s">
        <v>1231</v>
      </c>
      <c r="E168" s="43" t="s">
        <v>1133</v>
      </c>
      <c r="F168" s="299" t="s">
        <v>2629</v>
      </c>
      <c r="G168" s="46">
        <v>2.73</v>
      </c>
      <c r="H168" s="44">
        <v>74</v>
      </c>
      <c r="I168" s="37" t="str">
        <f t="shared" si="2"/>
        <v>Khá</v>
      </c>
    </row>
    <row r="169" spans="1:10" x14ac:dyDescent="0.25">
      <c r="A169" s="286">
        <v>161</v>
      </c>
      <c r="B169" s="45" t="s">
        <v>1232</v>
      </c>
      <c r="C169" s="45" t="s">
        <v>1233</v>
      </c>
      <c r="D169" s="45" t="s">
        <v>45</v>
      </c>
      <c r="E169" s="43" t="s">
        <v>1234</v>
      </c>
      <c r="F169" s="299" t="s">
        <v>2629</v>
      </c>
      <c r="G169" s="46">
        <v>2.7</v>
      </c>
      <c r="H169" s="44">
        <v>81</v>
      </c>
      <c r="I169" s="37" t="str">
        <f t="shared" si="2"/>
        <v>Khá</v>
      </c>
    </row>
    <row r="170" spans="1:10" ht="24" x14ac:dyDescent="0.25">
      <c r="A170" s="41">
        <v>162</v>
      </c>
      <c r="B170" s="292" t="s">
        <v>2640</v>
      </c>
      <c r="C170" s="292" t="s">
        <v>6</v>
      </c>
      <c r="D170" s="292" t="s">
        <v>1013</v>
      </c>
      <c r="E170" s="293" t="s">
        <v>1625</v>
      </c>
      <c r="F170" s="309" t="s">
        <v>2641</v>
      </c>
      <c r="G170" s="44">
        <v>2.75</v>
      </c>
      <c r="H170" s="44">
        <v>82</v>
      </c>
      <c r="I170" s="36" t="str">
        <f t="shared" si="2"/>
        <v>Khá</v>
      </c>
    </row>
    <row r="171" spans="1:10" ht="24" x14ac:dyDescent="0.25">
      <c r="A171" s="41">
        <v>163</v>
      </c>
      <c r="B171" s="292" t="s">
        <v>2642</v>
      </c>
      <c r="C171" s="292" t="s">
        <v>2643</v>
      </c>
      <c r="D171" s="292" t="s">
        <v>9</v>
      </c>
      <c r="E171" s="293" t="s">
        <v>2644</v>
      </c>
      <c r="F171" s="309" t="s">
        <v>2641</v>
      </c>
      <c r="G171" s="44">
        <v>3.13</v>
      </c>
      <c r="H171" s="44">
        <v>84</v>
      </c>
      <c r="I171" s="36" t="str">
        <f t="shared" si="2"/>
        <v>Khá</v>
      </c>
    </row>
    <row r="172" spans="1:10" ht="24" x14ac:dyDescent="0.25">
      <c r="A172" s="41">
        <v>164</v>
      </c>
      <c r="B172" s="292" t="s">
        <v>2645</v>
      </c>
      <c r="C172" s="292" t="s">
        <v>2646</v>
      </c>
      <c r="D172" s="292" t="s">
        <v>9</v>
      </c>
      <c r="E172" s="293" t="s">
        <v>2647</v>
      </c>
      <c r="F172" s="309" t="s">
        <v>2641</v>
      </c>
      <c r="G172" s="44">
        <v>3.91</v>
      </c>
      <c r="H172" s="44">
        <v>91</v>
      </c>
      <c r="I172" s="36" t="str">
        <f t="shared" si="2"/>
        <v>Xuất sắc</v>
      </c>
    </row>
    <row r="173" spans="1:10" s="391" customFormat="1" ht="24" x14ac:dyDescent="0.25">
      <c r="A173" s="386">
        <v>165</v>
      </c>
      <c r="B173" s="387" t="s">
        <v>2648</v>
      </c>
      <c r="C173" s="387" t="s">
        <v>333</v>
      </c>
      <c r="D173" s="387" t="s">
        <v>9</v>
      </c>
      <c r="E173" s="388" t="s">
        <v>1685</v>
      </c>
      <c r="F173" s="389" t="s">
        <v>2641</v>
      </c>
      <c r="G173" s="386">
        <v>3.38</v>
      </c>
      <c r="H173" s="386">
        <v>78</v>
      </c>
      <c r="I173" s="390" t="s">
        <v>43</v>
      </c>
      <c r="J173" s="391" t="s">
        <v>3360</v>
      </c>
    </row>
    <row r="174" spans="1:10" ht="24" x14ac:dyDescent="0.25">
      <c r="A174" s="41">
        <v>166</v>
      </c>
      <c r="B174" s="294" t="s">
        <v>2649</v>
      </c>
      <c r="C174" s="294" t="s">
        <v>2650</v>
      </c>
      <c r="D174" s="294" t="s">
        <v>71</v>
      </c>
      <c r="E174" s="295" t="s">
        <v>2651</v>
      </c>
      <c r="F174" s="310" t="s">
        <v>2641</v>
      </c>
      <c r="G174" s="290">
        <v>3.81</v>
      </c>
      <c r="H174" s="290">
        <v>81</v>
      </c>
      <c r="I174" s="296" t="s">
        <v>1306</v>
      </c>
    </row>
    <row r="175" spans="1:10" ht="24" x14ac:dyDescent="0.25">
      <c r="A175" s="41">
        <v>167</v>
      </c>
      <c r="B175" s="294" t="s">
        <v>2652</v>
      </c>
      <c r="C175" s="294" t="s">
        <v>327</v>
      </c>
      <c r="D175" s="294" t="s">
        <v>51</v>
      </c>
      <c r="E175" s="295" t="s">
        <v>2235</v>
      </c>
      <c r="F175" s="310" t="s">
        <v>2641</v>
      </c>
      <c r="G175" s="290">
        <v>3.32</v>
      </c>
      <c r="H175" s="290">
        <v>76</v>
      </c>
      <c r="I175" s="296" t="s">
        <v>1314</v>
      </c>
    </row>
    <row r="176" spans="1:10" ht="24" x14ac:dyDescent="0.25">
      <c r="A176" s="41">
        <v>168</v>
      </c>
      <c r="B176" s="292" t="s">
        <v>2653</v>
      </c>
      <c r="C176" s="292" t="s">
        <v>261</v>
      </c>
      <c r="D176" s="292" t="s">
        <v>2654</v>
      </c>
      <c r="E176" s="293" t="s">
        <v>1724</v>
      </c>
      <c r="F176" s="309" t="s">
        <v>2641</v>
      </c>
      <c r="G176" s="44">
        <v>2.59</v>
      </c>
      <c r="H176" s="44">
        <v>73</v>
      </c>
      <c r="I176" s="36" t="str">
        <f>IF(G176&lt;=3.19,"Khá",IF(G176&lt;=3.59,"Giỏi","Xuất sắc"))</f>
        <v>Khá</v>
      </c>
    </row>
    <row r="177" spans="1:9" ht="24" x14ac:dyDescent="0.25">
      <c r="A177" s="41">
        <v>169</v>
      </c>
      <c r="B177" s="294" t="s">
        <v>2655</v>
      </c>
      <c r="C177" s="294" t="s">
        <v>2656</v>
      </c>
      <c r="D177" s="294" t="s">
        <v>10</v>
      </c>
      <c r="E177" s="295" t="s">
        <v>1558</v>
      </c>
      <c r="F177" s="310" t="s">
        <v>2641</v>
      </c>
      <c r="G177" s="290">
        <v>3.31</v>
      </c>
      <c r="H177" s="290">
        <v>79</v>
      </c>
      <c r="I177" s="296" t="s">
        <v>2657</v>
      </c>
    </row>
    <row r="178" spans="1:9" ht="24" x14ac:dyDescent="0.25">
      <c r="A178" s="41">
        <v>170</v>
      </c>
      <c r="B178" s="292" t="s">
        <v>2658</v>
      </c>
      <c r="C178" s="292" t="s">
        <v>17</v>
      </c>
      <c r="D178" s="292" t="s">
        <v>11</v>
      </c>
      <c r="E178" s="293" t="s">
        <v>1641</v>
      </c>
      <c r="F178" s="309" t="s">
        <v>2641</v>
      </c>
      <c r="G178" s="44">
        <v>3</v>
      </c>
      <c r="H178" s="44">
        <v>78</v>
      </c>
      <c r="I178" s="36" t="str">
        <f>IF(G178&lt;=3.19,"Khá",IF(G178&lt;=3.59,"Giỏi","Xuất sắc"))</f>
        <v>Khá</v>
      </c>
    </row>
    <row r="179" spans="1:9" ht="24" x14ac:dyDescent="0.25">
      <c r="A179" s="41">
        <v>171</v>
      </c>
      <c r="B179" s="292" t="s">
        <v>2659</v>
      </c>
      <c r="C179" s="292" t="s">
        <v>2660</v>
      </c>
      <c r="D179" s="292" t="s">
        <v>29</v>
      </c>
      <c r="E179" s="293" t="s">
        <v>2661</v>
      </c>
      <c r="F179" s="309" t="s">
        <v>2641</v>
      </c>
      <c r="G179" s="44">
        <v>2.75</v>
      </c>
      <c r="H179" s="44">
        <v>80</v>
      </c>
      <c r="I179" s="36" t="str">
        <f>IF(G179&lt;=3.19,"Khá",IF(G179&lt;=3.59,"Giỏi","Xuất sắc"))</f>
        <v>Khá</v>
      </c>
    </row>
    <row r="180" spans="1:9" ht="24" x14ac:dyDescent="0.25">
      <c r="A180" s="41">
        <v>172</v>
      </c>
      <c r="B180" s="292" t="s">
        <v>2662</v>
      </c>
      <c r="C180" s="292" t="s">
        <v>261</v>
      </c>
      <c r="D180" s="292" t="s">
        <v>756</v>
      </c>
      <c r="E180" s="293" t="s">
        <v>2663</v>
      </c>
      <c r="F180" s="309" t="s">
        <v>2641</v>
      </c>
      <c r="G180" s="44">
        <v>3.06</v>
      </c>
      <c r="H180" s="44">
        <v>83</v>
      </c>
      <c r="I180" s="36" t="str">
        <f>IF(G180&lt;=3.19,"Khá",IF(G180&lt;=3.59,"Giỏi","Xuất sắc"))</f>
        <v>Khá</v>
      </c>
    </row>
    <row r="181" spans="1:9" ht="24" x14ac:dyDescent="0.25">
      <c r="A181" s="41">
        <v>173</v>
      </c>
      <c r="B181" s="292" t="s">
        <v>2664</v>
      </c>
      <c r="C181" s="292" t="s">
        <v>149</v>
      </c>
      <c r="D181" s="292" t="s">
        <v>31</v>
      </c>
      <c r="E181" s="293" t="s">
        <v>2665</v>
      </c>
      <c r="F181" s="309" t="s">
        <v>2641</v>
      </c>
      <c r="G181" s="44">
        <v>3.25</v>
      </c>
      <c r="H181" s="44">
        <v>85</v>
      </c>
      <c r="I181" s="36" t="str">
        <f>IF(G181&lt;=3.19,"Khá",IF(G181&lt;=3.59,"Giỏi","Xuất sắc"))</f>
        <v>Giỏi</v>
      </c>
    </row>
    <row r="182" spans="1:9" ht="24" x14ac:dyDescent="0.25">
      <c r="A182" s="41">
        <v>174</v>
      </c>
      <c r="B182" s="292" t="s">
        <v>2666</v>
      </c>
      <c r="C182" s="292" t="s">
        <v>54</v>
      </c>
      <c r="D182" s="292" t="s">
        <v>31</v>
      </c>
      <c r="E182" s="293" t="s">
        <v>1709</v>
      </c>
      <c r="F182" s="309" t="s">
        <v>2641</v>
      </c>
      <c r="G182" s="44">
        <v>2.5</v>
      </c>
      <c r="H182" s="44">
        <v>78</v>
      </c>
      <c r="I182" s="36" t="str">
        <f>IF(G182&lt;=3.19,"Khá",IF(G182&lt;=3.59,"Giỏi","Xuất sắc"))</f>
        <v>Khá</v>
      </c>
    </row>
    <row r="183" spans="1:9" ht="24" x14ac:dyDescent="0.25">
      <c r="A183" s="41">
        <v>175</v>
      </c>
      <c r="B183" s="294" t="s">
        <v>2667</v>
      </c>
      <c r="C183" s="294" t="s">
        <v>105</v>
      </c>
      <c r="D183" s="294" t="s">
        <v>1100</v>
      </c>
      <c r="E183" s="295" t="s">
        <v>2668</v>
      </c>
      <c r="F183" s="310" t="s">
        <v>2641</v>
      </c>
      <c r="G183" s="290">
        <v>3.66</v>
      </c>
      <c r="H183" s="290">
        <v>75</v>
      </c>
      <c r="I183" s="296" t="s">
        <v>1314</v>
      </c>
    </row>
    <row r="184" spans="1:9" ht="24" x14ac:dyDescent="0.25">
      <c r="A184" s="41">
        <v>176</v>
      </c>
      <c r="B184" s="294" t="s">
        <v>2669</v>
      </c>
      <c r="C184" s="294" t="s">
        <v>119</v>
      </c>
      <c r="D184" s="294" t="s">
        <v>28</v>
      </c>
      <c r="E184" s="295" t="s">
        <v>2665</v>
      </c>
      <c r="F184" s="310" t="s">
        <v>2641</v>
      </c>
      <c r="G184" s="290">
        <v>3.69</v>
      </c>
      <c r="H184" s="290">
        <v>79</v>
      </c>
      <c r="I184" s="296" t="s">
        <v>2657</v>
      </c>
    </row>
    <row r="185" spans="1:9" ht="24" x14ac:dyDescent="0.25">
      <c r="A185" s="41">
        <v>177</v>
      </c>
      <c r="B185" s="292" t="s">
        <v>2670</v>
      </c>
      <c r="C185" s="292" t="s">
        <v>2671</v>
      </c>
      <c r="D185" s="292" t="s">
        <v>28</v>
      </c>
      <c r="E185" s="293" t="s">
        <v>2672</v>
      </c>
      <c r="F185" s="309" t="s">
        <v>2641</v>
      </c>
      <c r="G185" s="44">
        <v>3.14</v>
      </c>
      <c r="H185" s="44">
        <v>77</v>
      </c>
      <c r="I185" s="36" t="str">
        <f>IF(G185&lt;=3.19,"Khá",IF(G185&lt;=3.59,"Giỏi","Xuất sắc"))</f>
        <v>Khá</v>
      </c>
    </row>
    <row r="186" spans="1:9" ht="24" x14ac:dyDescent="0.25">
      <c r="A186" s="41">
        <v>178</v>
      </c>
      <c r="B186" s="292" t="s">
        <v>2673</v>
      </c>
      <c r="C186" s="292" t="s">
        <v>2674</v>
      </c>
      <c r="D186" s="292" t="s">
        <v>28</v>
      </c>
      <c r="E186" s="293" t="s">
        <v>2675</v>
      </c>
      <c r="F186" s="309" t="s">
        <v>2641</v>
      </c>
      <c r="G186" s="44">
        <v>2.75</v>
      </c>
      <c r="H186" s="44">
        <v>79</v>
      </c>
      <c r="I186" s="36" t="str">
        <f>IF(G186&lt;=3.19,"Khá",IF(G186&lt;=3.59,"Giỏi","Xuất sắc"))</f>
        <v>Khá</v>
      </c>
    </row>
    <row r="187" spans="1:9" ht="24" x14ac:dyDescent="0.25">
      <c r="A187" s="41">
        <v>179</v>
      </c>
      <c r="B187" s="294" t="s">
        <v>2676</v>
      </c>
      <c r="C187" s="294" t="s">
        <v>1253</v>
      </c>
      <c r="D187" s="294" t="s">
        <v>67</v>
      </c>
      <c r="E187" s="295" t="s">
        <v>2677</v>
      </c>
      <c r="F187" s="310" t="s">
        <v>2641</v>
      </c>
      <c r="G187" s="290">
        <v>3.91</v>
      </c>
      <c r="H187" s="290">
        <v>82</v>
      </c>
      <c r="I187" s="296" t="s">
        <v>2678</v>
      </c>
    </row>
    <row r="188" spans="1:9" ht="24" x14ac:dyDescent="0.25">
      <c r="A188" s="41">
        <v>180</v>
      </c>
      <c r="B188" s="292" t="s">
        <v>2679</v>
      </c>
      <c r="C188" s="292" t="s">
        <v>68</v>
      </c>
      <c r="D188" s="292" t="s">
        <v>14</v>
      </c>
      <c r="E188" s="293" t="s">
        <v>2680</v>
      </c>
      <c r="F188" s="309" t="s">
        <v>2641</v>
      </c>
      <c r="G188" s="44">
        <v>2.56</v>
      </c>
      <c r="H188" s="44">
        <v>76</v>
      </c>
      <c r="I188" s="36" t="str">
        <f>IF(G188&lt;=3.19,"Khá",IF(G188&lt;=3.59,"Giỏi","Xuất sắc"))</f>
        <v>Khá</v>
      </c>
    </row>
    <row r="189" spans="1:9" ht="24" x14ac:dyDescent="0.25">
      <c r="A189" s="41">
        <v>181</v>
      </c>
      <c r="B189" s="294" t="s">
        <v>2681</v>
      </c>
      <c r="C189" s="294" t="s">
        <v>337</v>
      </c>
      <c r="D189" s="294" t="s">
        <v>1746</v>
      </c>
      <c r="E189" s="295" t="s">
        <v>2682</v>
      </c>
      <c r="F189" s="310" t="s">
        <v>2641</v>
      </c>
      <c r="G189" s="290">
        <v>3.66</v>
      </c>
      <c r="H189" s="290">
        <v>80</v>
      </c>
      <c r="I189" s="296" t="s">
        <v>1306</v>
      </c>
    </row>
    <row r="190" spans="1:9" ht="24" x14ac:dyDescent="0.25">
      <c r="A190" s="41">
        <v>182</v>
      </c>
      <c r="B190" s="292" t="s">
        <v>2683</v>
      </c>
      <c r="C190" s="292" t="s">
        <v>2684</v>
      </c>
      <c r="D190" s="292" t="s">
        <v>24</v>
      </c>
      <c r="E190" s="293" t="s">
        <v>1774</v>
      </c>
      <c r="F190" s="309" t="s">
        <v>2641</v>
      </c>
      <c r="G190" s="44">
        <v>3.13</v>
      </c>
      <c r="H190" s="44">
        <v>77</v>
      </c>
      <c r="I190" s="36" t="str">
        <f>IF(G190&lt;=3.19,"Khá",IF(G190&lt;=3.59,"Giỏi","Xuất sắc"))</f>
        <v>Khá</v>
      </c>
    </row>
    <row r="191" spans="1:9" ht="24" x14ac:dyDescent="0.25">
      <c r="A191" s="41">
        <v>183</v>
      </c>
      <c r="B191" s="292" t="s">
        <v>2685</v>
      </c>
      <c r="C191" s="292" t="s">
        <v>334</v>
      </c>
      <c r="D191" s="292" t="s">
        <v>24</v>
      </c>
      <c r="E191" s="293" t="s">
        <v>2686</v>
      </c>
      <c r="F191" s="309" t="s">
        <v>2641</v>
      </c>
      <c r="G191" s="44">
        <v>3.72</v>
      </c>
      <c r="H191" s="44">
        <v>93</v>
      </c>
      <c r="I191" s="36" t="str">
        <f>IF(G191&lt;=3.19,"Khá",IF(G191&lt;=3.59,"Giỏi","Xuất sắc"))</f>
        <v>Xuất sắc</v>
      </c>
    </row>
    <row r="192" spans="1:9" ht="24" x14ac:dyDescent="0.25">
      <c r="A192" s="41">
        <v>184</v>
      </c>
      <c r="B192" s="292" t="s">
        <v>2687</v>
      </c>
      <c r="C192" s="292" t="s">
        <v>362</v>
      </c>
      <c r="D192" s="292" t="s">
        <v>118</v>
      </c>
      <c r="E192" s="293" t="s">
        <v>1511</v>
      </c>
      <c r="F192" s="309" t="s">
        <v>2641</v>
      </c>
      <c r="G192" s="44">
        <v>3</v>
      </c>
      <c r="H192" s="44">
        <v>77</v>
      </c>
      <c r="I192" s="36" t="str">
        <f>IF(G192&lt;=3.19,"Khá",IF(G192&lt;=3.59,"Giỏi","Xuất sắc"))</f>
        <v>Khá</v>
      </c>
    </row>
    <row r="193" spans="1:9" ht="24" x14ac:dyDescent="0.25">
      <c r="A193" s="41">
        <v>185</v>
      </c>
      <c r="B193" s="294" t="s">
        <v>2688</v>
      </c>
      <c r="C193" s="294" t="s">
        <v>58</v>
      </c>
      <c r="D193" s="294" t="s">
        <v>5</v>
      </c>
      <c r="E193" s="295" t="s">
        <v>2689</v>
      </c>
      <c r="F193" s="309" t="s">
        <v>2641</v>
      </c>
      <c r="G193" s="290">
        <v>3.47</v>
      </c>
      <c r="H193" s="290">
        <v>77</v>
      </c>
      <c r="I193" s="296" t="s">
        <v>1314</v>
      </c>
    </row>
    <row r="194" spans="1:9" ht="24" x14ac:dyDescent="0.25">
      <c r="A194" s="41">
        <v>186</v>
      </c>
      <c r="B194" s="292" t="s">
        <v>2690</v>
      </c>
      <c r="C194" s="292" t="s">
        <v>1242</v>
      </c>
      <c r="D194" s="292" t="s">
        <v>112</v>
      </c>
      <c r="E194" s="293" t="s">
        <v>1622</v>
      </c>
      <c r="F194" s="309" t="s">
        <v>2691</v>
      </c>
      <c r="G194" s="44">
        <v>2.91</v>
      </c>
      <c r="H194" s="44">
        <v>86</v>
      </c>
      <c r="I194" s="36" t="str">
        <f t="shared" ref="I194:I199" si="3">IF(G194&lt;=3.19,"Khá",IF(G194&lt;=3.59,"Giỏi","Xuất sắc"))</f>
        <v>Khá</v>
      </c>
    </row>
    <row r="195" spans="1:9" ht="24" x14ac:dyDescent="0.25">
      <c r="A195" s="41">
        <v>187</v>
      </c>
      <c r="B195" s="292" t="s">
        <v>2692</v>
      </c>
      <c r="C195" s="292" t="s">
        <v>2154</v>
      </c>
      <c r="D195" s="292" t="s">
        <v>287</v>
      </c>
      <c r="E195" s="293" t="s">
        <v>2693</v>
      </c>
      <c r="F195" s="309" t="s">
        <v>2691</v>
      </c>
      <c r="G195" s="44">
        <v>2.5</v>
      </c>
      <c r="H195" s="44">
        <v>81</v>
      </c>
      <c r="I195" s="36" t="str">
        <f t="shared" si="3"/>
        <v>Khá</v>
      </c>
    </row>
    <row r="196" spans="1:9" ht="24" x14ac:dyDescent="0.25">
      <c r="A196" s="41">
        <v>188</v>
      </c>
      <c r="B196" s="292" t="s">
        <v>2694</v>
      </c>
      <c r="C196" s="292" t="s">
        <v>17</v>
      </c>
      <c r="D196" s="292" t="s">
        <v>267</v>
      </c>
      <c r="E196" s="293" t="s">
        <v>2193</v>
      </c>
      <c r="F196" s="309" t="s">
        <v>2691</v>
      </c>
      <c r="G196" s="44">
        <v>2.84</v>
      </c>
      <c r="H196" s="44">
        <v>86</v>
      </c>
      <c r="I196" s="36" t="str">
        <f t="shared" si="3"/>
        <v>Khá</v>
      </c>
    </row>
    <row r="197" spans="1:9" ht="24" x14ac:dyDescent="0.25">
      <c r="A197" s="41">
        <v>189</v>
      </c>
      <c r="B197" s="292" t="s">
        <v>2695</v>
      </c>
      <c r="C197" s="292" t="s">
        <v>2696</v>
      </c>
      <c r="D197" s="292" t="s">
        <v>166</v>
      </c>
      <c r="E197" s="293" t="s">
        <v>2697</v>
      </c>
      <c r="F197" s="309" t="s">
        <v>2691</v>
      </c>
      <c r="G197" s="44">
        <v>3.25</v>
      </c>
      <c r="H197" s="44">
        <v>86</v>
      </c>
      <c r="I197" s="36" t="str">
        <f t="shared" si="3"/>
        <v>Giỏi</v>
      </c>
    </row>
    <row r="198" spans="1:9" ht="24" x14ac:dyDescent="0.25">
      <c r="A198" s="41">
        <v>190</v>
      </c>
      <c r="B198" s="292" t="s">
        <v>2698</v>
      </c>
      <c r="C198" s="292" t="s">
        <v>2699</v>
      </c>
      <c r="D198" s="292" t="s">
        <v>67</v>
      </c>
      <c r="E198" s="293" t="s">
        <v>2700</v>
      </c>
      <c r="F198" s="309" t="s">
        <v>2691</v>
      </c>
      <c r="G198" s="44">
        <v>3.06</v>
      </c>
      <c r="H198" s="44">
        <v>88</v>
      </c>
      <c r="I198" s="36" t="str">
        <f t="shared" si="3"/>
        <v>Khá</v>
      </c>
    </row>
    <row r="199" spans="1:9" ht="24" x14ac:dyDescent="0.25">
      <c r="A199" s="41">
        <v>191</v>
      </c>
      <c r="B199" s="292" t="s">
        <v>2701</v>
      </c>
      <c r="C199" s="292" t="s">
        <v>2702</v>
      </c>
      <c r="D199" s="292" t="s">
        <v>248</v>
      </c>
      <c r="E199" s="293" t="s">
        <v>2125</v>
      </c>
      <c r="F199" s="309" t="s">
        <v>2691</v>
      </c>
      <c r="G199" s="44">
        <v>2.69</v>
      </c>
      <c r="H199" s="44">
        <v>85</v>
      </c>
      <c r="I199" s="36" t="str">
        <f t="shared" si="3"/>
        <v>Khá</v>
      </c>
    </row>
    <row r="200" spans="1:9" ht="24" x14ac:dyDescent="0.25">
      <c r="A200" s="41">
        <v>192</v>
      </c>
      <c r="B200" s="294" t="s">
        <v>2703</v>
      </c>
      <c r="C200" s="294" t="s">
        <v>2598</v>
      </c>
      <c r="D200" s="294" t="s">
        <v>5</v>
      </c>
      <c r="E200" s="295" t="s">
        <v>2704</v>
      </c>
      <c r="F200" s="309" t="s">
        <v>2691</v>
      </c>
      <c r="G200" s="290">
        <v>3.66</v>
      </c>
      <c r="H200" s="290">
        <v>88</v>
      </c>
      <c r="I200" s="296" t="s">
        <v>1306</v>
      </c>
    </row>
    <row r="201" spans="1:9" ht="24" x14ac:dyDescent="0.25">
      <c r="A201" s="41">
        <v>193</v>
      </c>
      <c r="B201" s="292" t="s">
        <v>2705</v>
      </c>
      <c r="C201" s="292" t="s">
        <v>2706</v>
      </c>
      <c r="D201" s="292" t="s">
        <v>62</v>
      </c>
      <c r="E201" s="293" t="s">
        <v>1720</v>
      </c>
      <c r="F201" s="309" t="s">
        <v>2691</v>
      </c>
      <c r="G201" s="44">
        <v>3.63</v>
      </c>
      <c r="H201" s="44">
        <v>90</v>
      </c>
      <c r="I201" s="36" t="str">
        <f>IF(G201&lt;=3.19,"Khá",IF(G201&lt;=3.59,"Giỏi","Xuất sắc"))</f>
        <v>Xuất sắc</v>
      </c>
    </row>
    <row r="202" spans="1:9" ht="24" x14ac:dyDescent="0.25">
      <c r="A202" s="41">
        <v>194</v>
      </c>
      <c r="B202" s="292" t="s">
        <v>2707</v>
      </c>
      <c r="C202" s="292" t="s">
        <v>314</v>
      </c>
      <c r="D202" s="292" t="s">
        <v>19</v>
      </c>
      <c r="E202" s="293" t="s">
        <v>2708</v>
      </c>
      <c r="F202" s="309" t="s">
        <v>2691</v>
      </c>
      <c r="G202" s="44">
        <v>3.47</v>
      </c>
      <c r="H202" s="44">
        <v>85</v>
      </c>
      <c r="I202" s="36" t="str">
        <f>IF(G202&lt;=3.19,"Khá",IF(G202&lt;=3.59,"Giỏi","Xuất sắc"))</f>
        <v>Giỏi</v>
      </c>
    </row>
    <row r="203" spans="1:9" ht="24" x14ac:dyDescent="0.25">
      <c r="A203" s="41">
        <v>195</v>
      </c>
      <c r="B203" s="292" t="s">
        <v>2709</v>
      </c>
      <c r="C203" s="292" t="s">
        <v>2570</v>
      </c>
      <c r="D203" s="292" t="s">
        <v>2710</v>
      </c>
      <c r="E203" s="293" t="s">
        <v>2668</v>
      </c>
      <c r="F203" s="309" t="s">
        <v>2691</v>
      </c>
      <c r="G203" s="44">
        <v>2.63</v>
      </c>
      <c r="H203" s="44">
        <v>81</v>
      </c>
      <c r="I203" s="36" t="str">
        <f>IF(G203&lt;=3.19,"Khá",IF(G203&lt;=3.59,"Giỏi","Xuất sắc"))</f>
        <v>Khá</v>
      </c>
    </row>
    <row r="204" spans="1:9" ht="24" x14ac:dyDescent="0.25">
      <c r="A204" s="41">
        <v>196</v>
      </c>
      <c r="B204" s="294" t="s">
        <v>2711</v>
      </c>
      <c r="C204" s="294" t="s">
        <v>79</v>
      </c>
      <c r="D204" s="294" t="s">
        <v>57</v>
      </c>
      <c r="E204" s="295" t="s">
        <v>2712</v>
      </c>
      <c r="F204" s="309" t="s">
        <v>2691</v>
      </c>
      <c r="G204" s="290">
        <v>3.84</v>
      </c>
      <c r="H204" s="290">
        <v>88</v>
      </c>
      <c r="I204" s="296" t="s">
        <v>1306</v>
      </c>
    </row>
    <row r="205" spans="1:9" ht="24" x14ac:dyDescent="0.25">
      <c r="A205" s="41">
        <v>197</v>
      </c>
      <c r="B205" s="294" t="s">
        <v>2713</v>
      </c>
      <c r="C205" s="294" t="s">
        <v>114</v>
      </c>
      <c r="D205" s="294" t="s">
        <v>60</v>
      </c>
      <c r="E205" s="295" t="s">
        <v>2714</v>
      </c>
      <c r="F205" s="309" t="s">
        <v>2691</v>
      </c>
      <c r="G205" s="290">
        <v>3.66</v>
      </c>
      <c r="H205" s="290">
        <v>86</v>
      </c>
      <c r="I205" s="296" t="s">
        <v>2678</v>
      </c>
    </row>
    <row r="206" spans="1:9" ht="24" x14ac:dyDescent="0.25">
      <c r="A206" s="41">
        <v>198</v>
      </c>
      <c r="B206" s="292" t="s">
        <v>2715</v>
      </c>
      <c r="C206" s="292" t="s">
        <v>2099</v>
      </c>
      <c r="D206" s="292" t="s">
        <v>16</v>
      </c>
      <c r="E206" s="293" t="s">
        <v>2716</v>
      </c>
      <c r="F206" s="309" t="s">
        <v>2691</v>
      </c>
      <c r="G206" s="44">
        <v>2.97</v>
      </c>
      <c r="H206" s="44">
        <v>86</v>
      </c>
      <c r="I206" s="36" t="str">
        <f t="shared" ref="I206:I223" si="4">IF(G206&lt;=3.19,"Khá",IF(G206&lt;=3.59,"Giỏi","Xuất sắc"))</f>
        <v>Khá</v>
      </c>
    </row>
    <row r="207" spans="1:9" ht="24" x14ac:dyDescent="0.25">
      <c r="A207" s="41">
        <v>199</v>
      </c>
      <c r="B207" s="292" t="s">
        <v>2717</v>
      </c>
      <c r="C207" s="292" t="s">
        <v>54</v>
      </c>
      <c r="D207" s="292" t="s">
        <v>16</v>
      </c>
      <c r="E207" s="293" t="s">
        <v>2718</v>
      </c>
      <c r="F207" s="309" t="s">
        <v>2691</v>
      </c>
      <c r="G207" s="44">
        <v>3</v>
      </c>
      <c r="H207" s="44">
        <v>84</v>
      </c>
      <c r="I207" s="36" t="str">
        <f t="shared" si="4"/>
        <v>Khá</v>
      </c>
    </row>
    <row r="208" spans="1:9" ht="24" x14ac:dyDescent="0.25">
      <c r="A208" s="41">
        <v>200</v>
      </c>
      <c r="B208" s="292" t="s">
        <v>2719</v>
      </c>
      <c r="C208" s="292" t="s">
        <v>1002</v>
      </c>
      <c r="D208" s="292" t="s">
        <v>266</v>
      </c>
      <c r="E208" s="293" t="s">
        <v>2720</v>
      </c>
      <c r="F208" s="309" t="s">
        <v>2691</v>
      </c>
      <c r="G208" s="44">
        <v>2.88</v>
      </c>
      <c r="H208" s="44">
        <v>85</v>
      </c>
      <c r="I208" s="36" t="str">
        <f t="shared" si="4"/>
        <v>Khá</v>
      </c>
    </row>
    <row r="209" spans="1:9" ht="24" x14ac:dyDescent="0.25">
      <c r="A209" s="41">
        <v>201</v>
      </c>
      <c r="B209" s="292" t="s">
        <v>2721</v>
      </c>
      <c r="C209" s="292" t="s">
        <v>54</v>
      </c>
      <c r="D209" s="292" t="s">
        <v>37</v>
      </c>
      <c r="E209" s="293" t="s">
        <v>1585</v>
      </c>
      <c r="F209" s="309" t="s">
        <v>2691</v>
      </c>
      <c r="G209" s="44">
        <v>3.31</v>
      </c>
      <c r="H209" s="44">
        <v>88</v>
      </c>
      <c r="I209" s="36" t="str">
        <f t="shared" si="4"/>
        <v>Giỏi</v>
      </c>
    </row>
    <row r="210" spans="1:9" ht="24" x14ac:dyDescent="0.25">
      <c r="A210" s="41">
        <v>202</v>
      </c>
      <c r="B210" s="292" t="s">
        <v>2722</v>
      </c>
      <c r="C210" s="292" t="s">
        <v>2209</v>
      </c>
      <c r="D210" s="292" t="s">
        <v>1231</v>
      </c>
      <c r="E210" s="293" t="s">
        <v>1616</v>
      </c>
      <c r="F210" s="309" t="s">
        <v>2691</v>
      </c>
      <c r="G210" s="44">
        <v>3.56</v>
      </c>
      <c r="H210" s="44">
        <v>84</v>
      </c>
      <c r="I210" s="36" t="str">
        <f t="shared" si="4"/>
        <v>Giỏi</v>
      </c>
    </row>
    <row r="211" spans="1:9" ht="24" x14ac:dyDescent="0.25">
      <c r="A211" s="41">
        <v>203</v>
      </c>
      <c r="B211" s="292" t="s">
        <v>2723</v>
      </c>
      <c r="C211" s="292" t="s">
        <v>1258</v>
      </c>
      <c r="D211" s="292" t="s">
        <v>1231</v>
      </c>
      <c r="E211" s="293" t="s">
        <v>2724</v>
      </c>
      <c r="F211" s="309" t="s">
        <v>2691</v>
      </c>
      <c r="G211" s="44">
        <v>3.44</v>
      </c>
      <c r="H211" s="44">
        <v>89</v>
      </c>
      <c r="I211" s="36" t="str">
        <f t="shared" si="4"/>
        <v>Giỏi</v>
      </c>
    </row>
    <row r="212" spans="1:9" ht="24" x14ac:dyDescent="0.25">
      <c r="A212" s="41">
        <v>204</v>
      </c>
      <c r="B212" s="292" t="s">
        <v>2725</v>
      </c>
      <c r="C212" s="292" t="s">
        <v>149</v>
      </c>
      <c r="D212" s="292" t="s">
        <v>322</v>
      </c>
      <c r="E212" s="293" t="s">
        <v>2672</v>
      </c>
      <c r="F212" s="309" t="s">
        <v>2691</v>
      </c>
      <c r="G212" s="44">
        <v>2.59</v>
      </c>
      <c r="H212" s="44">
        <v>85</v>
      </c>
      <c r="I212" s="36" t="str">
        <f t="shared" si="4"/>
        <v>Khá</v>
      </c>
    </row>
    <row r="213" spans="1:9" x14ac:dyDescent="0.25">
      <c r="A213" s="286">
        <v>205</v>
      </c>
      <c r="B213" s="45" t="s">
        <v>2726</v>
      </c>
      <c r="C213" s="45" t="s">
        <v>2727</v>
      </c>
      <c r="D213" s="45" t="s">
        <v>9</v>
      </c>
      <c r="E213" s="43" t="s">
        <v>1595</v>
      </c>
      <c r="F213" s="299" t="s">
        <v>2728</v>
      </c>
      <c r="G213" s="46">
        <v>2.88</v>
      </c>
      <c r="H213" s="44">
        <v>79</v>
      </c>
      <c r="I213" s="37" t="str">
        <f t="shared" si="4"/>
        <v>Khá</v>
      </c>
    </row>
    <row r="214" spans="1:9" x14ac:dyDescent="0.25">
      <c r="A214" s="286">
        <v>206</v>
      </c>
      <c r="B214" s="45" t="s">
        <v>2729</v>
      </c>
      <c r="C214" s="45" t="s">
        <v>977</v>
      </c>
      <c r="D214" s="45" t="s">
        <v>66</v>
      </c>
      <c r="E214" s="43" t="s">
        <v>2730</v>
      </c>
      <c r="F214" s="299" t="s">
        <v>2728</v>
      </c>
      <c r="G214" s="46">
        <v>3.06</v>
      </c>
      <c r="H214" s="44">
        <v>85</v>
      </c>
      <c r="I214" s="37" t="str">
        <f t="shared" si="4"/>
        <v>Khá</v>
      </c>
    </row>
    <row r="215" spans="1:9" x14ac:dyDescent="0.25">
      <c r="A215" s="286">
        <v>207</v>
      </c>
      <c r="B215" s="45" t="s">
        <v>2731</v>
      </c>
      <c r="C215" s="45" t="s">
        <v>2732</v>
      </c>
      <c r="D215" s="45" t="s">
        <v>8</v>
      </c>
      <c r="E215" s="43" t="s">
        <v>1517</v>
      </c>
      <c r="F215" s="299" t="s">
        <v>2728</v>
      </c>
      <c r="G215" s="46">
        <v>2.59</v>
      </c>
      <c r="H215" s="44">
        <v>68</v>
      </c>
      <c r="I215" s="37" t="str">
        <f t="shared" si="4"/>
        <v>Khá</v>
      </c>
    </row>
    <row r="216" spans="1:9" x14ac:dyDescent="0.25">
      <c r="A216" s="286">
        <v>208</v>
      </c>
      <c r="B216" s="45" t="s">
        <v>2733</v>
      </c>
      <c r="C216" s="45" t="s">
        <v>54</v>
      </c>
      <c r="D216" s="45" t="s">
        <v>8</v>
      </c>
      <c r="E216" s="43" t="s">
        <v>2734</v>
      </c>
      <c r="F216" s="299" t="s">
        <v>2728</v>
      </c>
      <c r="G216" s="46">
        <v>2.75</v>
      </c>
      <c r="H216" s="44">
        <v>69</v>
      </c>
      <c r="I216" s="37" t="str">
        <f t="shared" si="4"/>
        <v>Khá</v>
      </c>
    </row>
    <row r="217" spans="1:9" x14ac:dyDescent="0.25">
      <c r="A217" s="286">
        <v>209</v>
      </c>
      <c r="B217" s="45" t="s">
        <v>2735</v>
      </c>
      <c r="C217" s="45" t="s">
        <v>2736</v>
      </c>
      <c r="D217" s="45" t="s">
        <v>28</v>
      </c>
      <c r="E217" s="43" t="s">
        <v>2730</v>
      </c>
      <c r="F217" s="299" t="s">
        <v>2728</v>
      </c>
      <c r="G217" s="46">
        <v>2.97</v>
      </c>
      <c r="H217" s="44">
        <v>88</v>
      </c>
      <c r="I217" s="37" t="str">
        <f t="shared" si="4"/>
        <v>Khá</v>
      </c>
    </row>
    <row r="218" spans="1:9" x14ac:dyDescent="0.25">
      <c r="A218" s="286">
        <v>210</v>
      </c>
      <c r="B218" s="45" t="s">
        <v>2737</v>
      </c>
      <c r="C218" s="45" t="s">
        <v>2738</v>
      </c>
      <c r="D218" s="45" t="s">
        <v>93</v>
      </c>
      <c r="E218" s="43" t="s">
        <v>1677</v>
      </c>
      <c r="F218" s="299" t="s">
        <v>2728</v>
      </c>
      <c r="G218" s="46">
        <v>3.69</v>
      </c>
      <c r="H218" s="44">
        <v>95</v>
      </c>
      <c r="I218" s="37" t="str">
        <f t="shared" si="4"/>
        <v>Xuất sắc</v>
      </c>
    </row>
    <row r="219" spans="1:9" x14ac:dyDescent="0.25">
      <c r="A219" s="286">
        <v>211</v>
      </c>
      <c r="B219" s="45" t="s">
        <v>2739</v>
      </c>
      <c r="C219" s="45" t="s">
        <v>120</v>
      </c>
      <c r="D219" s="45" t="s">
        <v>1193</v>
      </c>
      <c r="E219" s="43" t="s">
        <v>1850</v>
      </c>
      <c r="F219" s="299" t="s">
        <v>2728</v>
      </c>
      <c r="G219" s="46">
        <v>2.84</v>
      </c>
      <c r="H219" s="44">
        <v>78</v>
      </c>
      <c r="I219" s="37" t="str">
        <f t="shared" si="4"/>
        <v>Khá</v>
      </c>
    </row>
    <row r="220" spans="1:9" x14ac:dyDescent="0.25">
      <c r="A220" s="286">
        <v>212</v>
      </c>
      <c r="B220" s="45" t="s">
        <v>2740</v>
      </c>
      <c r="C220" s="45" t="s">
        <v>2741</v>
      </c>
      <c r="D220" s="45" t="s">
        <v>99</v>
      </c>
      <c r="E220" s="43" t="s">
        <v>1656</v>
      </c>
      <c r="F220" s="299" t="s">
        <v>2728</v>
      </c>
      <c r="G220" s="46">
        <v>3.44</v>
      </c>
      <c r="H220" s="44">
        <v>85</v>
      </c>
      <c r="I220" s="37" t="str">
        <f t="shared" si="4"/>
        <v>Giỏi</v>
      </c>
    </row>
    <row r="221" spans="1:9" x14ac:dyDescent="0.25">
      <c r="A221" s="286">
        <v>213</v>
      </c>
      <c r="B221" s="45" t="s">
        <v>2742</v>
      </c>
      <c r="C221" s="45" t="s">
        <v>34</v>
      </c>
      <c r="D221" s="45" t="s">
        <v>16</v>
      </c>
      <c r="E221" s="43" t="s">
        <v>2743</v>
      </c>
      <c r="F221" s="299" t="s">
        <v>2728</v>
      </c>
      <c r="G221" s="46">
        <v>2.66</v>
      </c>
      <c r="H221" s="44">
        <v>78</v>
      </c>
      <c r="I221" s="37" t="str">
        <f t="shared" si="4"/>
        <v>Khá</v>
      </c>
    </row>
    <row r="222" spans="1:9" x14ac:dyDescent="0.25">
      <c r="A222" s="286">
        <v>214</v>
      </c>
      <c r="B222" s="45" t="s">
        <v>2744</v>
      </c>
      <c r="C222" s="45" t="s">
        <v>1291</v>
      </c>
      <c r="D222" s="45" t="s">
        <v>16</v>
      </c>
      <c r="E222" s="43" t="s">
        <v>1706</v>
      </c>
      <c r="F222" s="299" t="s">
        <v>2728</v>
      </c>
      <c r="G222" s="46">
        <v>3.38</v>
      </c>
      <c r="H222" s="44">
        <v>90</v>
      </c>
      <c r="I222" s="37" t="str">
        <f t="shared" si="4"/>
        <v>Giỏi</v>
      </c>
    </row>
    <row r="223" spans="1:9" x14ac:dyDescent="0.25">
      <c r="A223" s="286">
        <v>215</v>
      </c>
      <c r="B223" s="45" t="s">
        <v>2745</v>
      </c>
      <c r="C223" s="45" t="s">
        <v>59</v>
      </c>
      <c r="D223" s="45" t="s">
        <v>9</v>
      </c>
      <c r="E223" s="43" t="s">
        <v>1545</v>
      </c>
      <c r="F223" s="299" t="s">
        <v>2746</v>
      </c>
      <c r="G223" s="46">
        <v>2.72</v>
      </c>
      <c r="H223" s="44">
        <v>83</v>
      </c>
      <c r="I223" s="37" t="str">
        <f t="shared" si="4"/>
        <v>Khá</v>
      </c>
    </row>
    <row r="224" spans="1:9" x14ac:dyDescent="0.25">
      <c r="A224" s="286">
        <v>216</v>
      </c>
      <c r="B224" s="287" t="s">
        <v>2747</v>
      </c>
      <c r="C224" s="287" t="s">
        <v>319</v>
      </c>
      <c r="D224" s="287" t="s">
        <v>39</v>
      </c>
      <c r="E224" s="288" t="s">
        <v>2748</v>
      </c>
      <c r="F224" s="300" t="s">
        <v>2746</v>
      </c>
      <c r="G224" s="289">
        <v>3.84</v>
      </c>
      <c r="H224" s="290">
        <v>88</v>
      </c>
      <c r="I224" s="291" t="s">
        <v>1306</v>
      </c>
    </row>
    <row r="225" spans="1:9" x14ac:dyDescent="0.25">
      <c r="A225" s="286">
        <v>217</v>
      </c>
      <c r="B225" s="45" t="s">
        <v>2749</v>
      </c>
      <c r="C225" s="45" t="s">
        <v>17</v>
      </c>
      <c r="D225" s="45" t="s">
        <v>71</v>
      </c>
      <c r="E225" s="43" t="s">
        <v>1718</v>
      </c>
      <c r="F225" s="299" t="s">
        <v>2746</v>
      </c>
      <c r="G225" s="46">
        <v>2.69</v>
      </c>
      <c r="H225" s="44">
        <v>80</v>
      </c>
      <c r="I225" s="37" t="str">
        <f>IF(G225&lt;=3.19,"Khá",IF(G225&lt;=3.59,"Giỏi","Xuất sắc"))</f>
        <v>Khá</v>
      </c>
    </row>
    <row r="226" spans="1:9" x14ac:dyDescent="0.25">
      <c r="A226" s="286">
        <v>218</v>
      </c>
      <c r="B226" s="45" t="s">
        <v>2750</v>
      </c>
      <c r="C226" s="45" t="s">
        <v>2751</v>
      </c>
      <c r="D226" s="45" t="s">
        <v>51</v>
      </c>
      <c r="E226" s="43" t="s">
        <v>2752</v>
      </c>
      <c r="F226" s="299" t="s">
        <v>2746</v>
      </c>
      <c r="G226" s="46">
        <v>2.69</v>
      </c>
      <c r="H226" s="44">
        <v>69</v>
      </c>
      <c r="I226" s="37" t="str">
        <f>IF(G226&lt;=3.19,"Khá",IF(G226&lt;=3.59,"Giỏi","Xuất sắc"))</f>
        <v>Khá</v>
      </c>
    </row>
    <row r="227" spans="1:9" x14ac:dyDescent="0.25">
      <c r="A227" s="286">
        <v>219</v>
      </c>
      <c r="B227" s="45" t="s">
        <v>2753</v>
      </c>
      <c r="C227" s="45" t="s">
        <v>2754</v>
      </c>
      <c r="D227" s="45" t="s">
        <v>10</v>
      </c>
      <c r="E227" s="43" t="s">
        <v>1685</v>
      </c>
      <c r="F227" s="299" t="s">
        <v>2746</v>
      </c>
      <c r="G227" s="46">
        <v>2.66</v>
      </c>
      <c r="H227" s="44">
        <v>88</v>
      </c>
      <c r="I227" s="37" t="str">
        <f>IF(G227&lt;=3.19,"Khá",IF(G227&lt;=3.59,"Giỏi","Xuất sắc"))</f>
        <v>Khá</v>
      </c>
    </row>
    <row r="228" spans="1:9" x14ac:dyDescent="0.25">
      <c r="A228" s="286">
        <v>220</v>
      </c>
      <c r="B228" s="45" t="s">
        <v>2755</v>
      </c>
      <c r="C228" s="45" t="s">
        <v>2756</v>
      </c>
      <c r="D228" s="45" t="s">
        <v>65</v>
      </c>
      <c r="E228" s="43" t="s">
        <v>1519</v>
      </c>
      <c r="F228" s="299" t="s">
        <v>2746</v>
      </c>
      <c r="G228" s="46">
        <v>2.5</v>
      </c>
      <c r="H228" s="44">
        <v>83</v>
      </c>
      <c r="I228" s="37" t="str">
        <f>IF(G228&lt;=3.19,"Khá",IF(G228&lt;=3.59,"Giỏi","Xuất sắc"))</f>
        <v>Khá</v>
      </c>
    </row>
    <row r="229" spans="1:9" x14ac:dyDescent="0.25">
      <c r="A229" s="286">
        <v>221</v>
      </c>
      <c r="B229" s="45" t="s">
        <v>2757</v>
      </c>
      <c r="C229" s="45" t="s">
        <v>2102</v>
      </c>
      <c r="D229" s="45" t="s">
        <v>36</v>
      </c>
      <c r="E229" s="43" t="s">
        <v>2758</v>
      </c>
      <c r="F229" s="299" t="s">
        <v>2746</v>
      </c>
      <c r="G229" s="46">
        <v>2.97</v>
      </c>
      <c r="H229" s="44">
        <v>86</v>
      </c>
      <c r="I229" s="37" t="str">
        <f>IF(G229&lt;=3.19,"Khá",IF(G229&lt;=3.59,"Giỏi","Xuất sắc"))</f>
        <v>Khá</v>
      </c>
    </row>
    <row r="230" spans="1:9" x14ac:dyDescent="0.25">
      <c r="A230" s="286">
        <v>222</v>
      </c>
      <c r="B230" s="287" t="s">
        <v>2759</v>
      </c>
      <c r="C230" s="287" t="s">
        <v>977</v>
      </c>
      <c r="D230" s="287" t="s">
        <v>31</v>
      </c>
      <c r="E230" s="288" t="s">
        <v>2760</v>
      </c>
      <c r="F230" s="300" t="s">
        <v>2746</v>
      </c>
      <c r="G230" s="289">
        <v>3.84</v>
      </c>
      <c r="H230" s="290">
        <v>68</v>
      </c>
      <c r="I230" s="291" t="s">
        <v>1314</v>
      </c>
    </row>
    <row r="231" spans="1:9" x14ac:dyDescent="0.25">
      <c r="A231" s="286">
        <v>223</v>
      </c>
      <c r="B231" s="45" t="s">
        <v>2761</v>
      </c>
      <c r="C231" s="45" t="s">
        <v>54</v>
      </c>
      <c r="D231" s="45" t="s">
        <v>73</v>
      </c>
      <c r="E231" s="43" t="s">
        <v>2762</v>
      </c>
      <c r="F231" s="299" t="s">
        <v>2746</v>
      </c>
      <c r="G231" s="46">
        <v>2.78</v>
      </c>
      <c r="H231" s="44">
        <v>79</v>
      </c>
      <c r="I231" s="37" t="str">
        <f>IF(G231&lt;=3.19,"Khá",IF(G231&lt;=3.59,"Giỏi","Xuất sắc"))</f>
        <v>Khá</v>
      </c>
    </row>
    <row r="232" spans="1:9" x14ac:dyDescent="0.25">
      <c r="A232" s="286">
        <v>224</v>
      </c>
      <c r="B232" s="287" t="s">
        <v>2763</v>
      </c>
      <c r="C232" s="287" t="s">
        <v>2764</v>
      </c>
      <c r="D232" s="287" t="s">
        <v>1213</v>
      </c>
      <c r="E232" s="288" t="s">
        <v>2765</v>
      </c>
      <c r="F232" s="300" t="s">
        <v>2746</v>
      </c>
      <c r="G232" s="289">
        <v>3.69</v>
      </c>
      <c r="H232" s="290">
        <v>89</v>
      </c>
      <c r="I232" s="291" t="s">
        <v>1306</v>
      </c>
    </row>
    <row r="233" spans="1:9" x14ac:dyDescent="0.25">
      <c r="A233" s="286">
        <v>225</v>
      </c>
      <c r="B233" s="45" t="s">
        <v>2766</v>
      </c>
      <c r="C233" s="45" t="s">
        <v>2736</v>
      </c>
      <c r="D233" s="45" t="s">
        <v>28</v>
      </c>
      <c r="E233" s="43" t="s">
        <v>2767</v>
      </c>
      <c r="F233" s="299" t="s">
        <v>2746</v>
      </c>
      <c r="G233" s="46">
        <v>2.59</v>
      </c>
      <c r="H233" s="44">
        <v>77</v>
      </c>
      <c r="I233" s="37" t="str">
        <f>IF(G233&lt;=3.19,"Khá",IF(G233&lt;=3.59,"Giỏi","Xuất sắc"))</f>
        <v>Khá</v>
      </c>
    </row>
    <row r="234" spans="1:9" x14ac:dyDescent="0.25">
      <c r="A234" s="286">
        <v>226</v>
      </c>
      <c r="B234" s="45" t="s">
        <v>2768</v>
      </c>
      <c r="C234" s="45" t="s">
        <v>307</v>
      </c>
      <c r="D234" s="45" t="s">
        <v>1369</v>
      </c>
      <c r="E234" s="43" t="s">
        <v>2663</v>
      </c>
      <c r="F234" s="299" t="s">
        <v>2746</v>
      </c>
      <c r="G234" s="46">
        <v>3.22</v>
      </c>
      <c r="H234" s="44">
        <v>95</v>
      </c>
      <c r="I234" s="37" t="str">
        <f>IF(G234&lt;=3.19,"Khá",IF(G234&lt;=3.59,"Giỏi","Xuất sắc"))</f>
        <v>Giỏi</v>
      </c>
    </row>
    <row r="235" spans="1:9" x14ac:dyDescent="0.25">
      <c r="A235" s="286">
        <v>227</v>
      </c>
      <c r="B235" s="287" t="s">
        <v>2769</v>
      </c>
      <c r="C235" s="287" t="s">
        <v>2770</v>
      </c>
      <c r="D235" s="287" t="s">
        <v>22</v>
      </c>
      <c r="E235" s="288" t="s">
        <v>2771</v>
      </c>
      <c r="F235" s="300" t="s">
        <v>2746</v>
      </c>
      <c r="G235" s="289">
        <v>3.69</v>
      </c>
      <c r="H235" s="290">
        <v>86</v>
      </c>
      <c r="I235" s="291" t="s">
        <v>2678</v>
      </c>
    </row>
    <row r="236" spans="1:9" x14ac:dyDescent="0.25">
      <c r="A236" s="286">
        <v>228</v>
      </c>
      <c r="B236" s="45" t="s">
        <v>2772</v>
      </c>
      <c r="C236" s="45" t="s">
        <v>187</v>
      </c>
      <c r="D236" s="45" t="s">
        <v>22</v>
      </c>
      <c r="E236" s="43" t="s">
        <v>2644</v>
      </c>
      <c r="F236" s="299" t="s">
        <v>2746</v>
      </c>
      <c r="G236" s="46">
        <v>3.19</v>
      </c>
      <c r="H236" s="44">
        <v>92</v>
      </c>
      <c r="I236" s="37" t="str">
        <f>IF(G236&lt;=3.19,"Khá",IF(G236&lt;=3.59,"Giỏi","Xuất sắc"))</f>
        <v>Khá</v>
      </c>
    </row>
    <row r="237" spans="1:9" x14ac:dyDescent="0.25">
      <c r="A237" s="286">
        <v>229</v>
      </c>
      <c r="B237" s="45" t="s">
        <v>2773</v>
      </c>
      <c r="C237" s="45" t="s">
        <v>2774</v>
      </c>
      <c r="D237" s="45" t="s">
        <v>141</v>
      </c>
      <c r="E237" s="43" t="s">
        <v>2758</v>
      </c>
      <c r="F237" s="299" t="s">
        <v>2746</v>
      </c>
      <c r="G237" s="46">
        <v>3.28</v>
      </c>
      <c r="H237" s="44">
        <v>83</v>
      </c>
      <c r="I237" s="37" t="str">
        <f>IF(G237&lt;=3.19,"Khá",IF(G237&lt;=3.59,"Giỏi","Xuất sắc"))</f>
        <v>Giỏi</v>
      </c>
    </row>
    <row r="238" spans="1:9" x14ac:dyDescent="0.25">
      <c r="A238" s="286">
        <v>230</v>
      </c>
      <c r="B238" s="45" t="s">
        <v>2775</v>
      </c>
      <c r="C238" s="45" t="s">
        <v>2776</v>
      </c>
      <c r="D238" s="45" t="s">
        <v>173</v>
      </c>
      <c r="E238" s="43" t="s">
        <v>1545</v>
      </c>
      <c r="F238" s="299" t="s">
        <v>2746</v>
      </c>
      <c r="G238" s="46">
        <v>3.09</v>
      </c>
      <c r="H238" s="44">
        <v>66</v>
      </c>
      <c r="I238" s="37" t="str">
        <f>IF(G238&lt;=3.19,"Khá",IF(G238&lt;=3.59,"Giỏi","Xuất sắc"))</f>
        <v>Khá</v>
      </c>
    </row>
    <row r="239" spans="1:9" x14ac:dyDescent="0.25">
      <c r="A239" s="286">
        <v>231</v>
      </c>
      <c r="B239" s="45" t="s">
        <v>2777</v>
      </c>
      <c r="C239" s="45" t="s">
        <v>2778</v>
      </c>
      <c r="D239" s="45" t="s">
        <v>96</v>
      </c>
      <c r="E239" s="43" t="s">
        <v>2730</v>
      </c>
      <c r="F239" s="299" t="s">
        <v>2746</v>
      </c>
      <c r="G239" s="46">
        <v>3.19</v>
      </c>
      <c r="H239" s="44">
        <v>84</v>
      </c>
      <c r="I239" s="37" t="str">
        <f>IF(G239&lt;=3.19,"Khá",IF(G239&lt;=3.59,"Giỏi","Xuất sắc"))</f>
        <v>Khá</v>
      </c>
    </row>
    <row r="240" spans="1:9" x14ac:dyDescent="0.25">
      <c r="A240" s="286">
        <v>232</v>
      </c>
      <c r="B240" s="287" t="s">
        <v>2779</v>
      </c>
      <c r="C240" s="287" t="s">
        <v>2780</v>
      </c>
      <c r="D240" s="287" t="s">
        <v>5</v>
      </c>
      <c r="E240" s="288" t="s">
        <v>1583</v>
      </c>
      <c r="F240" s="300" t="s">
        <v>2746</v>
      </c>
      <c r="G240" s="289">
        <v>3.69</v>
      </c>
      <c r="H240" s="290">
        <v>72</v>
      </c>
      <c r="I240" s="291" t="s">
        <v>1314</v>
      </c>
    </row>
    <row r="241" spans="1:9" x14ac:dyDescent="0.25">
      <c r="A241" s="286">
        <v>233</v>
      </c>
      <c r="B241" s="45" t="s">
        <v>2781</v>
      </c>
      <c r="C241" s="45" t="s">
        <v>2782</v>
      </c>
      <c r="D241" s="45" t="s">
        <v>295</v>
      </c>
      <c r="E241" s="43" t="s">
        <v>1687</v>
      </c>
      <c r="F241" s="299" t="s">
        <v>2746</v>
      </c>
      <c r="G241" s="46">
        <v>3.09</v>
      </c>
      <c r="H241" s="44">
        <v>90</v>
      </c>
      <c r="I241" s="37" t="str">
        <f t="shared" ref="I241:I252" si="5">IF(G241&lt;=3.19,"Khá",IF(G241&lt;=3.59,"Giỏi","Xuất sắc"))</f>
        <v>Khá</v>
      </c>
    </row>
    <row r="242" spans="1:9" x14ac:dyDescent="0.25">
      <c r="A242" s="286">
        <v>234</v>
      </c>
      <c r="B242" s="45" t="s">
        <v>2783</v>
      </c>
      <c r="C242" s="45" t="s">
        <v>2784</v>
      </c>
      <c r="D242" s="45" t="s">
        <v>151</v>
      </c>
      <c r="E242" s="43" t="s">
        <v>2785</v>
      </c>
      <c r="F242" s="299" t="s">
        <v>2746</v>
      </c>
      <c r="G242" s="46">
        <v>3.53</v>
      </c>
      <c r="H242" s="44">
        <v>85</v>
      </c>
      <c r="I242" s="37" t="str">
        <f t="shared" si="5"/>
        <v>Giỏi</v>
      </c>
    </row>
    <row r="243" spans="1:9" x14ac:dyDescent="0.25">
      <c r="A243" s="286">
        <v>235</v>
      </c>
      <c r="B243" s="45" t="s">
        <v>2786</v>
      </c>
      <c r="C243" s="45" t="s">
        <v>2787</v>
      </c>
      <c r="D243" s="45" t="s">
        <v>45</v>
      </c>
      <c r="E243" s="43" t="s">
        <v>1835</v>
      </c>
      <c r="F243" s="299" t="s">
        <v>2746</v>
      </c>
      <c r="G243" s="46">
        <v>2.97</v>
      </c>
      <c r="H243" s="44">
        <v>77</v>
      </c>
      <c r="I243" s="37" t="str">
        <f t="shared" si="5"/>
        <v>Khá</v>
      </c>
    </row>
    <row r="244" spans="1:9" x14ac:dyDescent="0.25">
      <c r="A244" s="286">
        <v>236</v>
      </c>
      <c r="B244" s="45" t="s">
        <v>2788</v>
      </c>
      <c r="C244" s="45" t="s">
        <v>2789</v>
      </c>
      <c r="D244" s="45" t="s">
        <v>9</v>
      </c>
      <c r="E244" s="43" t="s">
        <v>2145</v>
      </c>
      <c r="F244" s="299" t="s">
        <v>2790</v>
      </c>
      <c r="G244" s="46">
        <v>2.69</v>
      </c>
      <c r="H244" s="44">
        <v>79</v>
      </c>
      <c r="I244" s="37" t="str">
        <f t="shared" si="5"/>
        <v>Khá</v>
      </c>
    </row>
    <row r="245" spans="1:9" x14ac:dyDescent="0.25">
      <c r="A245" s="286">
        <v>237</v>
      </c>
      <c r="B245" s="45" t="s">
        <v>2791</v>
      </c>
      <c r="C245" s="45" t="s">
        <v>2792</v>
      </c>
      <c r="D245" s="45" t="s">
        <v>9</v>
      </c>
      <c r="E245" s="43" t="s">
        <v>2793</v>
      </c>
      <c r="F245" s="299" t="s">
        <v>2790</v>
      </c>
      <c r="G245" s="46">
        <v>3.22</v>
      </c>
      <c r="H245" s="44">
        <v>82</v>
      </c>
      <c r="I245" s="37" t="str">
        <f t="shared" si="5"/>
        <v>Giỏi</v>
      </c>
    </row>
    <row r="246" spans="1:9" x14ac:dyDescent="0.25">
      <c r="A246" s="286">
        <v>238</v>
      </c>
      <c r="B246" s="45" t="s">
        <v>2794</v>
      </c>
      <c r="C246" s="45" t="s">
        <v>2795</v>
      </c>
      <c r="D246" s="45" t="s">
        <v>39</v>
      </c>
      <c r="E246" s="43" t="s">
        <v>2796</v>
      </c>
      <c r="F246" s="299" t="s">
        <v>2790</v>
      </c>
      <c r="G246" s="46">
        <v>2.75</v>
      </c>
      <c r="H246" s="44">
        <v>74</v>
      </c>
      <c r="I246" s="37" t="str">
        <f t="shared" si="5"/>
        <v>Khá</v>
      </c>
    </row>
    <row r="247" spans="1:9" x14ac:dyDescent="0.25">
      <c r="A247" s="286">
        <v>239</v>
      </c>
      <c r="B247" s="45" t="s">
        <v>2797</v>
      </c>
      <c r="C247" s="45" t="s">
        <v>2798</v>
      </c>
      <c r="D247" s="45" t="s">
        <v>112</v>
      </c>
      <c r="E247" s="43" t="s">
        <v>2765</v>
      </c>
      <c r="F247" s="299" t="s">
        <v>2790</v>
      </c>
      <c r="G247" s="46">
        <v>2.66</v>
      </c>
      <c r="H247" s="44">
        <v>75</v>
      </c>
      <c r="I247" s="37" t="str">
        <f t="shared" si="5"/>
        <v>Khá</v>
      </c>
    </row>
    <row r="248" spans="1:9" x14ac:dyDescent="0.25">
      <c r="A248" s="286">
        <v>240</v>
      </c>
      <c r="B248" s="45" t="s">
        <v>2799</v>
      </c>
      <c r="C248" s="45" t="s">
        <v>2800</v>
      </c>
      <c r="D248" s="45" t="s">
        <v>10</v>
      </c>
      <c r="E248" s="43" t="s">
        <v>1801</v>
      </c>
      <c r="F248" s="299" t="s">
        <v>2790</v>
      </c>
      <c r="G248" s="46">
        <v>2.56</v>
      </c>
      <c r="H248" s="44">
        <v>75</v>
      </c>
      <c r="I248" s="37" t="str">
        <f t="shared" si="5"/>
        <v>Khá</v>
      </c>
    </row>
    <row r="249" spans="1:9" x14ac:dyDescent="0.25">
      <c r="A249" s="286">
        <v>241</v>
      </c>
      <c r="B249" s="45" t="s">
        <v>2801</v>
      </c>
      <c r="C249" s="45" t="s">
        <v>84</v>
      </c>
      <c r="D249" s="45" t="s">
        <v>290</v>
      </c>
      <c r="E249" s="43" t="s">
        <v>2802</v>
      </c>
      <c r="F249" s="299" t="s">
        <v>2790</v>
      </c>
      <c r="G249" s="46">
        <v>2.56</v>
      </c>
      <c r="H249" s="44">
        <v>91</v>
      </c>
      <c r="I249" s="37" t="str">
        <f t="shared" si="5"/>
        <v>Khá</v>
      </c>
    </row>
    <row r="250" spans="1:9" x14ac:dyDescent="0.25">
      <c r="A250" s="286">
        <v>242</v>
      </c>
      <c r="B250" s="45" t="s">
        <v>2803</v>
      </c>
      <c r="C250" s="45" t="s">
        <v>2804</v>
      </c>
      <c r="D250" s="45" t="s">
        <v>20</v>
      </c>
      <c r="E250" s="43" t="s">
        <v>2805</v>
      </c>
      <c r="F250" s="299" t="s">
        <v>2790</v>
      </c>
      <c r="G250" s="46">
        <v>3.13</v>
      </c>
      <c r="H250" s="44">
        <v>75</v>
      </c>
      <c r="I250" s="37" t="str">
        <f t="shared" si="5"/>
        <v>Khá</v>
      </c>
    </row>
    <row r="251" spans="1:9" x14ac:dyDescent="0.25">
      <c r="A251" s="286">
        <v>243</v>
      </c>
      <c r="B251" s="45" t="s">
        <v>2806</v>
      </c>
      <c r="C251" s="45" t="s">
        <v>79</v>
      </c>
      <c r="D251" s="45" t="s">
        <v>20</v>
      </c>
      <c r="E251" s="43" t="s">
        <v>2807</v>
      </c>
      <c r="F251" s="299" t="s">
        <v>2790</v>
      </c>
      <c r="G251" s="46">
        <v>2.81</v>
      </c>
      <c r="H251" s="44">
        <v>75</v>
      </c>
      <c r="I251" s="37" t="str">
        <f t="shared" si="5"/>
        <v>Khá</v>
      </c>
    </row>
    <row r="252" spans="1:9" x14ac:dyDescent="0.25">
      <c r="A252" s="286">
        <v>244</v>
      </c>
      <c r="B252" s="45" t="s">
        <v>2808</v>
      </c>
      <c r="C252" s="45" t="s">
        <v>2809</v>
      </c>
      <c r="D252" s="45" t="s">
        <v>247</v>
      </c>
      <c r="E252" s="43" t="s">
        <v>2810</v>
      </c>
      <c r="F252" s="299" t="s">
        <v>2790</v>
      </c>
      <c r="G252" s="46">
        <v>3.34</v>
      </c>
      <c r="H252" s="44">
        <v>85</v>
      </c>
      <c r="I252" s="37" t="str">
        <f t="shared" si="5"/>
        <v>Giỏi</v>
      </c>
    </row>
    <row r="253" spans="1:9" x14ac:dyDescent="0.25">
      <c r="A253" s="286">
        <v>245</v>
      </c>
      <c r="B253" s="287" t="s">
        <v>2811</v>
      </c>
      <c r="C253" s="287" t="s">
        <v>108</v>
      </c>
      <c r="D253" s="287" t="s">
        <v>73</v>
      </c>
      <c r="E253" s="288" t="s">
        <v>2812</v>
      </c>
      <c r="F253" s="300" t="s">
        <v>2790</v>
      </c>
      <c r="G253" s="289">
        <v>3.66</v>
      </c>
      <c r="H253" s="290">
        <v>88</v>
      </c>
      <c r="I253" s="291" t="s">
        <v>1306</v>
      </c>
    </row>
    <row r="254" spans="1:9" x14ac:dyDescent="0.25">
      <c r="A254" s="286">
        <v>246</v>
      </c>
      <c r="B254" s="45" t="s">
        <v>2813</v>
      </c>
      <c r="C254" s="45" t="s">
        <v>2814</v>
      </c>
      <c r="D254" s="45" t="s">
        <v>937</v>
      </c>
      <c r="E254" s="43" t="s">
        <v>457</v>
      </c>
      <c r="F254" s="299" t="s">
        <v>2790</v>
      </c>
      <c r="G254" s="46">
        <v>2.98</v>
      </c>
      <c r="H254" s="44">
        <v>77</v>
      </c>
      <c r="I254" s="37" t="str">
        <f>IF(G254&lt;=3.19,"Khá",IF(G254&lt;=3.59,"Giỏi","Xuất sắc"))</f>
        <v>Khá</v>
      </c>
    </row>
    <row r="255" spans="1:9" x14ac:dyDescent="0.25">
      <c r="A255" s="286">
        <v>247</v>
      </c>
      <c r="B255" s="45" t="s">
        <v>2815</v>
      </c>
      <c r="C255" s="45" t="s">
        <v>277</v>
      </c>
      <c r="D255" s="45" t="s">
        <v>24</v>
      </c>
      <c r="E255" s="43" t="s">
        <v>2816</v>
      </c>
      <c r="F255" s="299" t="s">
        <v>2790</v>
      </c>
      <c r="G255" s="46">
        <v>2.69</v>
      </c>
      <c r="H255" s="44">
        <v>85</v>
      </c>
      <c r="I255" s="37" t="str">
        <f>IF(G255&lt;=3.19,"Khá",IF(G255&lt;=3.59,"Giỏi","Xuất sắc"))</f>
        <v>Khá</v>
      </c>
    </row>
    <row r="256" spans="1:9" x14ac:dyDescent="0.25">
      <c r="A256" s="286">
        <v>248</v>
      </c>
      <c r="B256" s="287" t="s">
        <v>2817</v>
      </c>
      <c r="C256" s="287" t="s">
        <v>244</v>
      </c>
      <c r="D256" s="287" t="s">
        <v>5</v>
      </c>
      <c r="E256" s="288" t="s">
        <v>1541</v>
      </c>
      <c r="F256" s="300" t="s">
        <v>2790</v>
      </c>
      <c r="G256" s="289">
        <v>3.63</v>
      </c>
      <c r="H256" s="290">
        <v>82</v>
      </c>
      <c r="I256" s="291" t="s">
        <v>1306</v>
      </c>
    </row>
    <row r="257" spans="1:9" x14ac:dyDescent="0.25">
      <c r="A257" s="286">
        <v>249</v>
      </c>
      <c r="B257" s="287" t="s">
        <v>2818</v>
      </c>
      <c r="C257" s="287" t="s">
        <v>261</v>
      </c>
      <c r="D257" s="287" t="s">
        <v>1193</v>
      </c>
      <c r="E257" s="288" t="s">
        <v>2819</v>
      </c>
      <c r="F257" s="300" t="s">
        <v>2790</v>
      </c>
      <c r="G257" s="289">
        <v>3.63</v>
      </c>
      <c r="H257" s="290">
        <v>88</v>
      </c>
      <c r="I257" s="291" t="s">
        <v>1306</v>
      </c>
    </row>
    <row r="258" spans="1:9" x14ac:dyDescent="0.25">
      <c r="A258" s="286">
        <v>250</v>
      </c>
      <c r="B258" s="287" t="s">
        <v>2820</v>
      </c>
      <c r="C258" s="287" t="s">
        <v>2821</v>
      </c>
      <c r="D258" s="287" t="s">
        <v>1107</v>
      </c>
      <c r="E258" s="288" t="s">
        <v>2822</v>
      </c>
      <c r="F258" s="300" t="s">
        <v>2790</v>
      </c>
      <c r="G258" s="289">
        <v>3.69</v>
      </c>
      <c r="H258" s="290">
        <v>81</v>
      </c>
      <c r="I258" s="291" t="s">
        <v>1306</v>
      </c>
    </row>
    <row r="259" spans="1:9" x14ac:dyDescent="0.25">
      <c r="A259" s="286">
        <v>251</v>
      </c>
      <c r="B259" s="45" t="s">
        <v>2823</v>
      </c>
      <c r="C259" s="45" t="s">
        <v>2824</v>
      </c>
      <c r="D259" s="45" t="s">
        <v>38</v>
      </c>
      <c r="E259" s="43" t="s">
        <v>2222</v>
      </c>
      <c r="F259" s="299" t="s">
        <v>2790</v>
      </c>
      <c r="G259" s="46">
        <v>3.06</v>
      </c>
      <c r="H259" s="44">
        <v>74</v>
      </c>
      <c r="I259" s="37" t="str">
        <f>IF(G259&lt;=3.19,"Khá",IF(G259&lt;=3.59,"Giỏi","Xuất sắc"))</f>
        <v>Khá</v>
      </c>
    </row>
    <row r="260" spans="1:9" x14ac:dyDescent="0.25">
      <c r="A260" s="286">
        <v>252</v>
      </c>
      <c r="B260" s="45" t="s">
        <v>2825</v>
      </c>
      <c r="C260" s="45" t="s">
        <v>58</v>
      </c>
      <c r="D260" s="45" t="s">
        <v>45</v>
      </c>
      <c r="E260" s="43" t="s">
        <v>2826</v>
      </c>
      <c r="F260" s="44" t="s">
        <v>2790</v>
      </c>
      <c r="G260" s="46">
        <v>3.13</v>
      </c>
      <c r="H260" s="44">
        <v>74</v>
      </c>
      <c r="I260" s="37" t="str">
        <f>IF(G260&lt;=3.19,"Khá",IF(G260&lt;=3.59,"Giỏi","Xuất sắc"))</f>
        <v>Khá</v>
      </c>
    </row>
    <row r="261" spans="1:9" x14ac:dyDescent="0.25">
      <c r="A261" s="303"/>
      <c r="B261" s="304"/>
      <c r="C261" s="304"/>
      <c r="D261" s="304"/>
      <c r="E261" s="305"/>
      <c r="F261" s="306"/>
      <c r="G261" s="307"/>
      <c r="H261" s="306"/>
      <c r="I261" s="308"/>
    </row>
    <row r="262" spans="1:9" ht="15.75" x14ac:dyDescent="0.25">
      <c r="A262" s="377"/>
      <c r="B262" s="450" t="s">
        <v>712</v>
      </c>
      <c r="C262" s="450"/>
      <c r="D262" s="450"/>
      <c r="E262" s="450"/>
      <c r="F262" s="375" t="s">
        <v>3359</v>
      </c>
      <c r="G262" s="297"/>
      <c r="H262" s="16"/>
    </row>
    <row r="263" spans="1:9" ht="15.75" x14ac:dyDescent="0.25">
      <c r="A263" s="163"/>
      <c r="B263" s="431" t="s">
        <v>714</v>
      </c>
      <c r="C263" s="431"/>
      <c r="D263" s="431"/>
      <c r="E263" s="431"/>
      <c r="F263" s="123">
        <f>COUNTIF(I9:I260,"XUẤT SẮC")</f>
        <v>8</v>
      </c>
      <c r="H263" s="16"/>
    </row>
    <row r="264" spans="1:9" ht="15.75" x14ac:dyDescent="0.25">
      <c r="A264" s="163"/>
      <c r="B264" s="431" t="s">
        <v>715</v>
      </c>
      <c r="C264" s="431"/>
      <c r="D264" s="431"/>
      <c r="E264" s="431"/>
      <c r="F264" s="123">
        <f>COUNTIF(I9:I260,"GIỎI")</f>
        <v>66</v>
      </c>
      <c r="H264" s="16"/>
    </row>
    <row r="265" spans="1:9" ht="15.75" x14ac:dyDescent="0.25">
      <c r="A265" s="163"/>
      <c r="B265" s="431" t="s">
        <v>716</v>
      </c>
      <c r="C265" s="431"/>
      <c r="D265" s="431"/>
      <c r="E265" s="431"/>
      <c r="F265" s="123">
        <f>COUNTIF(I9:I260,"KHÁ")</f>
        <v>178</v>
      </c>
      <c r="H265" s="16"/>
    </row>
    <row r="266" spans="1:9" ht="15.75" x14ac:dyDescent="0.25">
      <c r="B266" s="432" t="s">
        <v>1861</v>
      </c>
      <c r="C266" s="432"/>
      <c r="D266" s="432"/>
      <c r="E266" s="432"/>
      <c r="F266" s="66">
        <f>SUM(F263:F265)</f>
        <v>252</v>
      </c>
    </row>
  </sheetData>
  <autoFilter ref="A8:I260">
    <filterColumn colId="2" showButton="0"/>
  </autoFilter>
  <mergeCells count="13">
    <mergeCell ref="B266:E266"/>
    <mergeCell ref="B262:E262"/>
    <mergeCell ref="C8:D8"/>
    <mergeCell ref="B263:E263"/>
    <mergeCell ref="B264:E264"/>
    <mergeCell ref="B265:E265"/>
    <mergeCell ref="A6:G6"/>
    <mergeCell ref="A1:C1"/>
    <mergeCell ref="A2:C2"/>
    <mergeCell ref="A4:G4"/>
    <mergeCell ref="A5:G5"/>
    <mergeCell ref="D1:G1"/>
    <mergeCell ref="D2:G2"/>
  </mergeCells>
  <pageMargins left="0.45" right="0.2" top="0.5" bottom="0.25" header="0.3" footer="0.3"/>
  <pageSetup paperSize="9" orientation="portrait" verticalDpi="0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0"/>
  <sheetViews>
    <sheetView view="pageLayout" topLeftCell="A17" zoomScaleNormal="100" workbookViewId="0">
      <selection activeCell="G7" sqref="G7"/>
    </sheetView>
  </sheetViews>
  <sheetFormatPr defaultRowHeight="15.75" x14ac:dyDescent="0.25"/>
  <cols>
    <col min="1" max="1" width="4.85546875" style="9" customWidth="1"/>
    <col min="2" max="2" width="18.42578125" style="9" customWidth="1"/>
    <col min="3" max="3" width="14.7109375" style="9" customWidth="1"/>
    <col min="4" max="4" width="7.42578125" style="9" customWidth="1"/>
    <col min="5" max="5" width="12.140625" style="4" customWidth="1"/>
    <col min="6" max="6" width="16.7109375" style="17" customWidth="1"/>
    <col min="7" max="7" width="6.85546875" style="17" customWidth="1"/>
    <col min="8" max="8" width="7.5703125" style="9" customWidth="1"/>
    <col min="9" max="16384" width="9.140625" style="9"/>
  </cols>
  <sheetData>
    <row r="1" spans="1:9" s="10" customFormat="1" ht="18.75" customHeight="1" x14ac:dyDescent="0.25">
      <c r="A1" s="456" t="s">
        <v>0</v>
      </c>
      <c r="B1" s="456"/>
      <c r="C1" s="456"/>
      <c r="D1" s="458" t="s">
        <v>1</v>
      </c>
      <c r="E1" s="458"/>
      <c r="F1" s="458"/>
      <c r="G1" s="458"/>
      <c r="H1" s="458"/>
      <c r="I1" s="458"/>
    </row>
    <row r="2" spans="1:9" s="10" customFormat="1" ht="18.75" customHeight="1" x14ac:dyDescent="0.25">
      <c r="A2" s="457" t="s">
        <v>331</v>
      </c>
      <c r="B2" s="457"/>
      <c r="C2" s="457"/>
      <c r="D2" s="457" t="s">
        <v>254</v>
      </c>
      <c r="E2" s="457"/>
      <c r="F2" s="457"/>
      <c r="G2" s="457"/>
      <c r="H2" s="457"/>
      <c r="I2" s="457"/>
    </row>
    <row r="3" spans="1:9" s="10" customFormat="1" ht="18.75" customHeight="1" x14ac:dyDescent="0.25">
      <c r="A3" s="29"/>
      <c r="B3" s="29"/>
      <c r="C3" s="29"/>
      <c r="D3" s="29"/>
      <c r="E3" s="29"/>
      <c r="F3" s="29"/>
      <c r="G3" s="29"/>
    </row>
    <row r="4" spans="1:9" customFormat="1" ht="18" customHeight="1" x14ac:dyDescent="0.3">
      <c r="A4" s="435" t="s">
        <v>255</v>
      </c>
      <c r="B4" s="435"/>
      <c r="C4" s="435"/>
      <c r="D4" s="435"/>
      <c r="E4" s="435"/>
      <c r="F4" s="435"/>
      <c r="G4" s="435"/>
      <c r="H4" s="435"/>
      <c r="I4" s="435"/>
    </row>
    <row r="5" spans="1:9" s="1" customFormat="1" ht="29.25" customHeight="1" x14ac:dyDescent="0.25">
      <c r="A5" s="436" t="s">
        <v>2827</v>
      </c>
      <c r="B5" s="436"/>
      <c r="C5" s="436"/>
      <c r="D5" s="436"/>
      <c r="E5" s="436"/>
      <c r="F5" s="436"/>
      <c r="G5" s="436"/>
      <c r="H5" s="436"/>
      <c r="I5" s="436"/>
    </row>
    <row r="6" spans="1:9" customFormat="1" ht="18" customHeight="1" x14ac:dyDescent="0.25">
      <c r="A6" s="440" t="s">
        <v>421</v>
      </c>
      <c r="B6" s="440"/>
      <c r="C6" s="440"/>
      <c r="D6" s="440"/>
      <c r="E6" s="440"/>
      <c r="F6" s="440"/>
      <c r="G6" s="440"/>
      <c r="H6" s="28"/>
      <c r="I6" s="28"/>
    </row>
    <row r="7" spans="1:9" s="320" customFormat="1" ht="113.25" customHeight="1" x14ac:dyDescent="0.25">
      <c r="A7" s="53" t="s">
        <v>310</v>
      </c>
      <c r="B7" s="53" t="s">
        <v>670</v>
      </c>
      <c r="C7" s="455" t="s">
        <v>908</v>
      </c>
      <c r="D7" s="455"/>
      <c r="E7" s="54" t="s">
        <v>672</v>
      </c>
      <c r="F7" s="53" t="s">
        <v>800</v>
      </c>
      <c r="G7" s="53" t="s">
        <v>3</v>
      </c>
      <c r="H7" s="53" t="s">
        <v>4</v>
      </c>
      <c r="I7" s="53" t="s">
        <v>673</v>
      </c>
    </row>
    <row r="8" spans="1:9" s="326" customFormat="1" ht="21.75" hidden="1" customHeight="1" x14ac:dyDescent="0.25">
      <c r="A8" s="321">
        <v>1</v>
      </c>
      <c r="B8" s="322" t="s">
        <v>2828</v>
      </c>
      <c r="C8" s="323" t="s">
        <v>2829</v>
      </c>
      <c r="D8" s="323" t="s">
        <v>10</v>
      </c>
      <c r="E8" s="324" t="s">
        <v>432</v>
      </c>
      <c r="F8" s="312" t="s">
        <v>911</v>
      </c>
      <c r="G8" s="325" t="s">
        <v>1248</v>
      </c>
      <c r="H8" s="321">
        <v>95</v>
      </c>
      <c r="I8" s="322" t="s">
        <v>42</v>
      </c>
    </row>
    <row r="9" spans="1:9" s="326" customFormat="1" ht="21.75" hidden="1" customHeight="1" x14ac:dyDescent="0.25">
      <c r="A9" s="321">
        <v>2</v>
      </c>
      <c r="B9" s="322" t="s">
        <v>909</v>
      </c>
      <c r="C9" s="327" t="s">
        <v>910</v>
      </c>
      <c r="D9" s="327" t="s">
        <v>90</v>
      </c>
      <c r="E9" s="328">
        <v>37476</v>
      </c>
      <c r="F9" s="312" t="s">
        <v>911</v>
      </c>
      <c r="G9" s="325" t="s">
        <v>2830</v>
      </c>
      <c r="H9" s="321">
        <v>93.5</v>
      </c>
      <c r="I9" s="321" t="s">
        <v>40</v>
      </c>
    </row>
    <row r="10" spans="1:9" s="326" customFormat="1" ht="21.75" hidden="1" customHeight="1" x14ac:dyDescent="0.25">
      <c r="A10" s="321">
        <v>3</v>
      </c>
      <c r="B10" s="322" t="s">
        <v>912</v>
      </c>
      <c r="C10" s="327" t="s">
        <v>913</v>
      </c>
      <c r="D10" s="329" t="s">
        <v>435</v>
      </c>
      <c r="E10" s="328" t="s">
        <v>914</v>
      </c>
      <c r="F10" s="312" t="s">
        <v>911</v>
      </c>
      <c r="G10" s="325" t="s">
        <v>2831</v>
      </c>
      <c r="H10" s="321">
        <v>77.5</v>
      </c>
      <c r="I10" s="322" t="s">
        <v>43</v>
      </c>
    </row>
    <row r="11" spans="1:9" s="326" customFormat="1" ht="21.75" hidden="1" customHeight="1" x14ac:dyDescent="0.25">
      <c r="A11" s="321">
        <v>4</v>
      </c>
      <c r="B11" s="322" t="s">
        <v>915</v>
      </c>
      <c r="C11" s="327" t="s">
        <v>17</v>
      </c>
      <c r="D11" s="327" t="s">
        <v>11</v>
      </c>
      <c r="E11" s="328" t="s">
        <v>916</v>
      </c>
      <c r="F11" s="312" t="s">
        <v>911</v>
      </c>
      <c r="G11" s="325" t="s">
        <v>2832</v>
      </c>
      <c r="H11" s="321">
        <v>90.5</v>
      </c>
      <c r="I11" s="322" t="s">
        <v>42</v>
      </c>
    </row>
    <row r="12" spans="1:9" s="326" customFormat="1" ht="21.75" hidden="1" customHeight="1" x14ac:dyDescent="0.25">
      <c r="A12" s="321">
        <v>5</v>
      </c>
      <c r="B12" s="322" t="s">
        <v>917</v>
      </c>
      <c r="C12" s="323" t="s">
        <v>918</v>
      </c>
      <c r="D12" s="323" t="s">
        <v>8</v>
      </c>
      <c r="E12" s="328" t="s">
        <v>919</v>
      </c>
      <c r="F12" s="312" t="s">
        <v>911</v>
      </c>
      <c r="G12" s="321">
        <v>4</v>
      </c>
      <c r="H12" s="321">
        <v>91</v>
      </c>
      <c r="I12" s="321" t="s">
        <v>40</v>
      </c>
    </row>
    <row r="13" spans="1:9" s="326" customFormat="1" ht="21.75" hidden="1" customHeight="1" x14ac:dyDescent="0.25">
      <c r="A13" s="321">
        <v>6</v>
      </c>
      <c r="B13" s="322" t="s">
        <v>920</v>
      </c>
      <c r="C13" s="327" t="s">
        <v>97</v>
      </c>
      <c r="D13" s="327" t="s">
        <v>73</v>
      </c>
      <c r="E13" s="328" t="s">
        <v>676</v>
      </c>
      <c r="F13" s="312" t="s">
        <v>911</v>
      </c>
      <c r="G13" s="325" t="s">
        <v>2833</v>
      </c>
      <c r="H13" s="321">
        <v>79.5</v>
      </c>
      <c r="I13" s="321" t="s">
        <v>43</v>
      </c>
    </row>
    <row r="14" spans="1:9" s="326" customFormat="1" ht="21.75" hidden="1" customHeight="1" x14ac:dyDescent="0.25">
      <c r="A14" s="321">
        <v>7</v>
      </c>
      <c r="B14" s="322" t="s">
        <v>921</v>
      </c>
      <c r="C14" s="327" t="s">
        <v>78</v>
      </c>
      <c r="D14" s="327" t="s">
        <v>28</v>
      </c>
      <c r="E14" s="328" t="s">
        <v>764</v>
      </c>
      <c r="F14" s="312" t="s">
        <v>911</v>
      </c>
      <c r="G14" s="325" t="s">
        <v>2834</v>
      </c>
      <c r="H14" s="321">
        <v>99</v>
      </c>
      <c r="I14" s="321" t="s">
        <v>40</v>
      </c>
    </row>
    <row r="15" spans="1:9" s="326" customFormat="1" ht="21.75" hidden="1" customHeight="1" x14ac:dyDescent="0.25">
      <c r="A15" s="321">
        <v>8</v>
      </c>
      <c r="B15" s="322" t="s">
        <v>2835</v>
      </c>
      <c r="C15" s="327" t="s">
        <v>2836</v>
      </c>
      <c r="D15" s="327" t="s">
        <v>69</v>
      </c>
      <c r="E15" s="324" t="s">
        <v>675</v>
      </c>
      <c r="F15" s="312" t="s">
        <v>911</v>
      </c>
      <c r="G15" s="325" t="s">
        <v>2837</v>
      </c>
      <c r="H15" s="321">
        <v>83.5</v>
      </c>
      <c r="I15" s="321" t="s">
        <v>43</v>
      </c>
    </row>
    <row r="16" spans="1:9" s="326" customFormat="1" ht="21.75" customHeight="1" x14ac:dyDescent="0.25">
      <c r="A16" s="321">
        <v>9</v>
      </c>
      <c r="B16" s="322" t="s">
        <v>922</v>
      </c>
      <c r="C16" s="327" t="s">
        <v>18</v>
      </c>
      <c r="D16" s="327" t="s">
        <v>19</v>
      </c>
      <c r="E16" s="330">
        <v>37471</v>
      </c>
      <c r="F16" s="312" t="s">
        <v>911</v>
      </c>
      <c r="G16" s="325" t="s">
        <v>2838</v>
      </c>
      <c r="H16" s="321">
        <v>87.5</v>
      </c>
      <c r="I16" s="322" t="s">
        <v>42</v>
      </c>
    </row>
    <row r="17" spans="1:11" s="326" customFormat="1" ht="21.75" customHeight="1" x14ac:dyDescent="0.25">
      <c r="A17" s="321">
        <v>10</v>
      </c>
      <c r="B17" s="322" t="s">
        <v>923</v>
      </c>
      <c r="C17" s="323" t="s">
        <v>924</v>
      </c>
      <c r="D17" s="323" t="s">
        <v>10</v>
      </c>
      <c r="E17" s="328" t="s">
        <v>528</v>
      </c>
      <c r="F17" s="312" t="s">
        <v>925</v>
      </c>
      <c r="G17" s="321">
        <v>4</v>
      </c>
      <c r="H17" s="321">
        <v>88</v>
      </c>
      <c r="I17" s="322" t="s">
        <v>42</v>
      </c>
    </row>
    <row r="18" spans="1:11" s="326" customFormat="1" ht="21.75" hidden="1" customHeight="1" x14ac:dyDescent="0.25">
      <c r="A18" s="321">
        <v>11</v>
      </c>
      <c r="B18" s="322" t="s">
        <v>2839</v>
      </c>
      <c r="C18" s="323" t="s">
        <v>82</v>
      </c>
      <c r="D18" s="323" t="s">
        <v>90</v>
      </c>
      <c r="E18" s="324" t="s">
        <v>2840</v>
      </c>
      <c r="F18" s="312" t="s">
        <v>925</v>
      </c>
      <c r="G18" s="325" t="s">
        <v>2841</v>
      </c>
      <c r="H18" s="321">
        <v>82</v>
      </c>
      <c r="I18" s="322" t="s">
        <v>42</v>
      </c>
    </row>
    <row r="19" spans="1:11" s="326" customFormat="1" ht="21.75" hidden="1" customHeight="1" x14ac:dyDescent="0.25">
      <c r="A19" s="321">
        <v>12</v>
      </c>
      <c r="B19" s="322" t="s">
        <v>926</v>
      </c>
      <c r="C19" s="323" t="s">
        <v>223</v>
      </c>
      <c r="D19" s="323" t="s">
        <v>90</v>
      </c>
      <c r="E19" s="328" t="s">
        <v>927</v>
      </c>
      <c r="F19" s="312" t="s">
        <v>925</v>
      </c>
      <c r="G19" s="325" t="s">
        <v>2834</v>
      </c>
      <c r="H19" s="321">
        <v>100</v>
      </c>
      <c r="I19" s="321" t="s">
        <v>40</v>
      </c>
    </row>
    <row r="20" spans="1:11" s="326" customFormat="1" ht="21.75" hidden="1" customHeight="1" x14ac:dyDescent="0.25">
      <c r="A20" s="321">
        <v>13</v>
      </c>
      <c r="B20" s="322" t="s">
        <v>2842</v>
      </c>
      <c r="C20" s="323" t="s">
        <v>2843</v>
      </c>
      <c r="D20" s="323" t="s">
        <v>53</v>
      </c>
      <c r="E20" s="324" t="s">
        <v>2844</v>
      </c>
      <c r="F20" s="312" t="s">
        <v>925</v>
      </c>
      <c r="G20" s="325" t="s">
        <v>2845</v>
      </c>
      <c r="H20" s="321">
        <v>80</v>
      </c>
      <c r="I20" s="321" t="s">
        <v>43</v>
      </c>
    </row>
    <row r="21" spans="1:11" s="326" customFormat="1" ht="21.75" customHeight="1" x14ac:dyDescent="0.25">
      <c r="A21" s="321">
        <v>14</v>
      </c>
      <c r="B21" s="322" t="s">
        <v>2846</v>
      </c>
      <c r="C21" s="323" t="s">
        <v>2559</v>
      </c>
      <c r="D21" s="323" t="s">
        <v>248</v>
      </c>
      <c r="E21" s="324" t="s">
        <v>2847</v>
      </c>
      <c r="F21" s="312" t="s">
        <v>925</v>
      </c>
      <c r="G21" s="325" t="s">
        <v>2848</v>
      </c>
      <c r="H21" s="321">
        <v>80.5</v>
      </c>
      <c r="I21" s="322" t="s">
        <v>42</v>
      </c>
    </row>
    <row r="22" spans="1:11" s="326" customFormat="1" ht="21.75" hidden="1" customHeight="1" x14ac:dyDescent="0.25">
      <c r="A22" s="321">
        <v>15</v>
      </c>
      <c r="B22" s="322" t="s">
        <v>928</v>
      </c>
      <c r="C22" s="323" t="s">
        <v>929</v>
      </c>
      <c r="D22" s="323" t="s">
        <v>62</v>
      </c>
      <c r="E22" s="328">
        <v>37539</v>
      </c>
      <c r="F22" s="312" t="s">
        <v>925</v>
      </c>
      <c r="G22" s="321">
        <v>4</v>
      </c>
      <c r="H22" s="321">
        <v>95</v>
      </c>
      <c r="I22" s="321" t="s">
        <v>40</v>
      </c>
      <c r="K22" s="328"/>
    </row>
    <row r="23" spans="1:11" s="326" customFormat="1" ht="21.75" hidden="1" customHeight="1" x14ac:dyDescent="0.25">
      <c r="A23" s="321">
        <v>16</v>
      </c>
      <c r="B23" s="322" t="s">
        <v>2849</v>
      </c>
      <c r="C23" s="323" t="s">
        <v>2850</v>
      </c>
      <c r="D23" s="323" t="s">
        <v>19</v>
      </c>
      <c r="E23" s="324" t="s">
        <v>430</v>
      </c>
      <c r="F23" s="312" t="s">
        <v>925</v>
      </c>
      <c r="G23" s="325" t="s">
        <v>2848</v>
      </c>
      <c r="H23" s="321">
        <v>90</v>
      </c>
      <c r="I23" s="321" t="s">
        <v>40</v>
      </c>
    </row>
    <row r="24" spans="1:11" s="326" customFormat="1" ht="21.75" hidden="1" customHeight="1" x14ac:dyDescent="0.25">
      <c r="A24" s="321">
        <v>17</v>
      </c>
      <c r="B24" s="322" t="s">
        <v>930</v>
      </c>
      <c r="C24" s="323" t="s">
        <v>109</v>
      </c>
      <c r="D24" s="323" t="s">
        <v>70</v>
      </c>
      <c r="E24" s="328">
        <v>37444</v>
      </c>
      <c r="F24" s="312" t="s">
        <v>925</v>
      </c>
      <c r="G24" s="325" t="s">
        <v>2845</v>
      </c>
      <c r="H24" s="321">
        <v>92</v>
      </c>
      <c r="I24" s="321" t="s">
        <v>43</v>
      </c>
    </row>
    <row r="25" spans="1:11" s="326" customFormat="1" ht="15" hidden="1" x14ac:dyDescent="0.25">
      <c r="A25" s="321">
        <v>18</v>
      </c>
      <c r="B25" s="322" t="s">
        <v>931</v>
      </c>
      <c r="C25" s="323" t="s">
        <v>80</v>
      </c>
      <c r="D25" s="323" t="s">
        <v>93</v>
      </c>
      <c r="E25" s="328" t="s">
        <v>932</v>
      </c>
      <c r="F25" s="312" t="s">
        <v>933</v>
      </c>
      <c r="G25" s="321">
        <v>4</v>
      </c>
      <c r="H25" s="321">
        <v>96</v>
      </c>
      <c r="I25" s="321" t="s">
        <v>40</v>
      </c>
    </row>
    <row r="26" spans="1:11" s="326" customFormat="1" ht="21.75" hidden="1" customHeight="1" x14ac:dyDescent="0.25">
      <c r="A26" s="321">
        <v>19</v>
      </c>
      <c r="B26" s="322" t="s">
        <v>2851</v>
      </c>
      <c r="C26" s="327" t="s">
        <v>2852</v>
      </c>
      <c r="D26" s="327" t="s">
        <v>8</v>
      </c>
      <c r="E26" s="331" t="s">
        <v>2853</v>
      </c>
      <c r="F26" s="312" t="s">
        <v>2854</v>
      </c>
      <c r="G26" s="325" t="s">
        <v>2855</v>
      </c>
      <c r="H26" s="321">
        <v>94.5</v>
      </c>
      <c r="I26" s="321" t="s">
        <v>42</v>
      </c>
    </row>
    <row r="27" spans="1:11" s="326" customFormat="1" ht="21.75" hidden="1" customHeight="1" x14ac:dyDescent="0.25">
      <c r="A27" s="321">
        <v>20</v>
      </c>
      <c r="B27" s="322" t="s">
        <v>2856</v>
      </c>
      <c r="C27" s="323" t="s">
        <v>696</v>
      </c>
      <c r="D27" s="323" t="s">
        <v>96</v>
      </c>
      <c r="E27" s="331" t="s">
        <v>436</v>
      </c>
      <c r="F27" s="312" t="s">
        <v>2854</v>
      </c>
      <c r="G27" s="325" t="s">
        <v>2857</v>
      </c>
      <c r="H27" s="321">
        <v>66.5</v>
      </c>
      <c r="I27" s="325" t="s">
        <v>43</v>
      </c>
    </row>
    <row r="28" spans="1:11" s="326" customFormat="1" ht="21.75" hidden="1" customHeight="1" x14ac:dyDescent="0.25">
      <c r="A28" s="321">
        <v>21</v>
      </c>
      <c r="B28" s="322" t="s">
        <v>2858</v>
      </c>
      <c r="C28" s="323" t="s">
        <v>1537</v>
      </c>
      <c r="D28" s="323" t="s">
        <v>16</v>
      </c>
      <c r="E28" s="324" t="s">
        <v>2859</v>
      </c>
      <c r="F28" s="312" t="s">
        <v>2854</v>
      </c>
      <c r="G28" s="325" t="s">
        <v>1244</v>
      </c>
      <c r="H28" s="321">
        <v>66</v>
      </c>
      <c r="I28" s="325" t="s">
        <v>43</v>
      </c>
    </row>
    <row r="29" spans="1:11" s="326" customFormat="1" ht="21.75" hidden="1" customHeight="1" x14ac:dyDescent="0.25">
      <c r="A29" s="321">
        <v>22</v>
      </c>
      <c r="B29" s="322" t="s">
        <v>2860</v>
      </c>
      <c r="C29" s="323" t="s">
        <v>2861</v>
      </c>
      <c r="D29" s="323" t="s">
        <v>1054</v>
      </c>
      <c r="E29" s="321" t="s">
        <v>531</v>
      </c>
      <c r="F29" s="312" t="s">
        <v>934</v>
      </c>
      <c r="G29" s="325" t="s">
        <v>2862</v>
      </c>
      <c r="H29" s="321">
        <v>74</v>
      </c>
      <c r="I29" s="321" t="s">
        <v>43</v>
      </c>
    </row>
    <row r="30" spans="1:11" s="326" customFormat="1" ht="21.75" hidden="1" customHeight="1" x14ac:dyDescent="0.25">
      <c r="A30" s="321">
        <v>23</v>
      </c>
      <c r="B30" s="322" t="s">
        <v>935</v>
      </c>
      <c r="C30" s="323" t="s">
        <v>936</v>
      </c>
      <c r="D30" s="323" t="s">
        <v>937</v>
      </c>
      <c r="E30" s="330">
        <v>37845</v>
      </c>
      <c r="F30" s="312" t="s">
        <v>934</v>
      </c>
      <c r="G30" s="325" t="s">
        <v>2862</v>
      </c>
      <c r="H30" s="321">
        <v>75.5</v>
      </c>
      <c r="I30" s="321" t="s">
        <v>43</v>
      </c>
    </row>
    <row r="31" spans="1:11" s="326" customFormat="1" ht="21.75" hidden="1" customHeight="1" x14ac:dyDescent="0.25">
      <c r="A31" s="321">
        <v>24</v>
      </c>
      <c r="B31" s="322" t="s">
        <v>938</v>
      </c>
      <c r="C31" s="323" t="s">
        <v>939</v>
      </c>
      <c r="D31" s="323" t="s">
        <v>67</v>
      </c>
      <c r="E31" s="330">
        <v>37812</v>
      </c>
      <c r="F31" s="312" t="s">
        <v>934</v>
      </c>
      <c r="G31" s="325" t="s">
        <v>2863</v>
      </c>
      <c r="H31" s="321">
        <v>100</v>
      </c>
      <c r="I31" s="321" t="s">
        <v>40</v>
      </c>
    </row>
    <row r="32" spans="1:11" s="326" customFormat="1" ht="21.75" hidden="1" customHeight="1" x14ac:dyDescent="0.25">
      <c r="A32" s="321">
        <v>25</v>
      </c>
      <c r="B32" s="322" t="s">
        <v>2864</v>
      </c>
      <c r="C32" s="323" t="s">
        <v>2865</v>
      </c>
      <c r="D32" s="323" t="s">
        <v>1110</v>
      </c>
      <c r="E32" s="321" t="s">
        <v>513</v>
      </c>
      <c r="F32" s="312" t="s">
        <v>940</v>
      </c>
      <c r="G32" s="325" t="s">
        <v>2866</v>
      </c>
      <c r="H32" s="321">
        <v>82.5</v>
      </c>
      <c r="I32" s="321" t="s">
        <v>43</v>
      </c>
    </row>
    <row r="33" spans="1:9" s="326" customFormat="1" ht="21.75" customHeight="1" x14ac:dyDescent="0.25">
      <c r="A33" s="321">
        <v>26</v>
      </c>
      <c r="B33" s="322" t="s">
        <v>2867</v>
      </c>
      <c r="C33" s="323" t="s">
        <v>2868</v>
      </c>
      <c r="D33" s="323" t="s">
        <v>2869</v>
      </c>
      <c r="E33" s="324" t="s">
        <v>1322</v>
      </c>
      <c r="F33" s="312" t="s">
        <v>940</v>
      </c>
      <c r="G33" s="325" t="s">
        <v>2870</v>
      </c>
      <c r="H33" s="321">
        <v>85</v>
      </c>
      <c r="I33" s="321" t="s">
        <v>42</v>
      </c>
    </row>
    <row r="34" spans="1:9" s="326" customFormat="1" ht="21.75" hidden="1" customHeight="1" x14ac:dyDescent="0.25">
      <c r="A34" s="321">
        <v>27</v>
      </c>
      <c r="B34" s="322" t="s">
        <v>941</v>
      </c>
      <c r="C34" s="323" t="s">
        <v>95</v>
      </c>
      <c r="D34" s="323" t="s">
        <v>31</v>
      </c>
      <c r="E34" s="328" t="s">
        <v>942</v>
      </c>
      <c r="F34" s="312" t="s">
        <v>940</v>
      </c>
      <c r="G34" s="325" t="s">
        <v>2841</v>
      </c>
      <c r="H34" s="321">
        <v>85.5</v>
      </c>
      <c r="I34" s="321" t="s">
        <v>42</v>
      </c>
    </row>
    <row r="35" spans="1:9" s="326" customFormat="1" ht="21.75" hidden="1" customHeight="1" x14ac:dyDescent="0.25">
      <c r="A35" s="321">
        <v>28</v>
      </c>
      <c r="B35" s="322" t="s">
        <v>943</v>
      </c>
      <c r="C35" s="323" t="s">
        <v>944</v>
      </c>
      <c r="D35" s="323" t="s">
        <v>12</v>
      </c>
      <c r="E35" s="328" t="s">
        <v>739</v>
      </c>
      <c r="F35" s="312" t="s">
        <v>940</v>
      </c>
      <c r="G35" s="325" t="s">
        <v>2871</v>
      </c>
      <c r="H35" s="321">
        <v>100</v>
      </c>
      <c r="I35" s="321" t="s">
        <v>40</v>
      </c>
    </row>
    <row r="36" spans="1:9" s="326" customFormat="1" ht="21.75" customHeight="1" x14ac:dyDescent="0.25">
      <c r="A36" s="321">
        <v>29</v>
      </c>
      <c r="B36" s="322" t="s">
        <v>945</v>
      </c>
      <c r="C36" s="323" t="s">
        <v>946</v>
      </c>
      <c r="D36" s="323" t="s">
        <v>28</v>
      </c>
      <c r="E36" s="328" t="s">
        <v>461</v>
      </c>
      <c r="F36" s="312" t="s">
        <v>940</v>
      </c>
      <c r="G36" s="325" t="s">
        <v>2871</v>
      </c>
      <c r="H36" s="321">
        <v>88.5</v>
      </c>
      <c r="I36" s="321" t="s">
        <v>42</v>
      </c>
    </row>
    <row r="37" spans="1:9" s="326" customFormat="1" ht="21.75" hidden="1" customHeight="1" x14ac:dyDescent="0.25">
      <c r="A37" s="321">
        <v>30</v>
      </c>
      <c r="B37" s="322" t="s">
        <v>2872</v>
      </c>
      <c r="C37" s="323" t="s">
        <v>2873</v>
      </c>
      <c r="D37" s="323" t="s">
        <v>28</v>
      </c>
      <c r="E37" s="324" t="s">
        <v>2874</v>
      </c>
      <c r="F37" s="312" t="s">
        <v>940</v>
      </c>
      <c r="G37" s="325" t="s">
        <v>768</v>
      </c>
      <c r="H37" s="321">
        <v>86.5</v>
      </c>
      <c r="I37" s="321" t="s">
        <v>42</v>
      </c>
    </row>
    <row r="38" spans="1:9" s="326" customFormat="1" ht="21.75" hidden="1" customHeight="1" x14ac:dyDescent="0.25">
      <c r="A38" s="321">
        <v>31</v>
      </c>
      <c r="B38" s="322" t="s">
        <v>947</v>
      </c>
      <c r="C38" s="323" t="s">
        <v>948</v>
      </c>
      <c r="D38" s="323" t="s">
        <v>141</v>
      </c>
      <c r="E38" s="328" t="s">
        <v>949</v>
      </c>
      <c r="F38" s="312" t="s">
        <v>940</v>
      </c>
      <c r="G38" s="325" t="s">
        <v>2875</v>
      </c>
      <c r="H38" s="321">
        <v>96</v>
      </c>
      <c r="I38" s="321" t="s">
        <v>42</v>
      </c>
    </row>
    <row r="39" spans="1:9" s="326" customFormat="1" ht="21.75" hidden="1" customHeight="1" x14ac:dyDescent="0.25">
      <c r="A39" s="321">
        <v>32</v>
      </c>
      <c r="B39" s="322" t="s">
        <v>950</v>
      </c>
      <c r="C39" s="323" t="s">
        <v>335</v>
      </c>
      <c r="D39" s="323" t="s">
        <v>99</v>
      </c>
      <c r="E39" s="328" t="s">
        <v>506</v>
      </c>
      <c r="F39" s="312" t="s">
        <v>940</v>
      </c>
      <c r="G39" s="325" t="s">
        <v>2871</v>
      </c>
      <c r="H39" s="321">
        <v>92.5</v>
      </c>
      <c r="I39" s="321" t="s">
        <v>40</v>
      </c>
    </row>
    <row r="40" spans="1:9" s="326" customFormat="1" ht="21.75" hidden="1" customHeight="1" x14ac:dyDescent="0.25">
      <c r="A40" s="321">
        <v>33</v>
      </c>
      <c r="B40" s="322" t="s">
        <v>951</v>
      </c>
      <c r="C40" s="323" t="s">
        <v>952</v>
      </c>
      <c r="D40" s="323" t="s">
        <v>16</v>
      </c>
      <c r="E40" s="328" t="s">
        <v>953</v>
      </c>
      <c r="F40" s="312" t="s">
        <v>940</v>
      </c>
      <c r="G40" s="325" t="s">
        <v>2876</v>
      </c>
      <c r="H40" s="321">
        <v>100</v>
      </c>
      <c r="I40" s="321" t="s">
        <v>40</v>
      </c>
    </row>
    <row r="41" spans="1:9" s="326" customFormat="1" ht="21.75" hidden="1" customHeight="1" x14ac:dyDescent="0.25">
      <c r="A41" s="321">
        <v>34</v>
      </c>
      <c r="B41" s="322" t="s">
        <v>2877</v>
      </c>
      <c r="C41" s="323" t="s">
        <v>2878</v>
      </c>
      <c r="D41" s="323" t="s">
        <v>1161</v>
      </c>
      <c r="E41" s="321" t="s">
        <v>2879</v>
      </c>
      <c r="F41" s="312" t="s">
        <v>940</v>
      </c>
      <c r="G41" s="325" t="s">
        <v>2866</v>
      </c>
      <c r="H41" s="321">
        <v>92</v>
      </c>
      <c r="I41" s="321" t="s">
        <v>43</v>
      </c>
    </row>
    <row r="42" spans="1:9" s="326" customFormat="1" ht="21.75" hidden="1" customHeight="1" x14ac:dyDescent="0.25">
      <c r="A42" s="321">
        <v>35</v>
      </c>
      <c r="B42" s="322" t="s">
        <v>2880</v>
      </c>
      <c r="C42" s="323" t="s">
        <v>2881</v>
      </c>
      <c r="D42" s="323" t="s">
        <v>239</v>
      </c>
      <c r="E42" s="321" t="s">
        <v>1128</v>
      </c>
      <c r="F42" s="312" t="s">
        <v>940</v>
      </c>
      <c r="G42" s="325" t="s">
        <v>1247</v>
      </c>
      <c r="H42" s="321">
        <v>86</v>
      </c>
      <c r="I42" s="321" t="s">
        <v>43</v>
      </c>
    </row>
    <row r="43" spans="1:9" s="326" customFormat="1" ht="30" hidden="1" x14ac:dyDescent="0.25">
      <c r="A43" s="321">
        <v>36</v>
      </c>
      <c r="B43" s="322" t="s">
        <v>2882</v>
      </c>
      <c r="C43" s="323" t="s">
        <v>2883</v>
      </c>
      <c r="D43" s="323" t="s">
        <v>28</v>
      </c>
      <c r="E43" s="324" t="s">
        <v>2884</v>
      </c>
      <c r="F43" s="312" t="s">
        <v>955</v>
      </c>
      <c r="G43" s="325" t="s">
        <v>2885</v>
      </c>
      <c r="H43" s="321">
        <v>88</v>
      </c>
      <c r="I43" s="321" t="s">
        <v>42</v>
      </c>
    </row>
    <row r="44" spans="1:9" s="326" customFormat="1" ht="15" hidden="1" x14ac:dyDescent="0.25">
      <c r="A44" s="321">
        <v>37</v>
      </c>
      <c r="B44" s="322" t="s">
        <v>954</v>
      </c>
      <c r="C44" s="323" t="s">
        <v>89</v>
      </c>
      <c r="D44" s="323" t="s">
        <v>118</v>
      </c>
      <c r="E44" s="330">
        <v>37780</v>
      </c>
      <c r="F44" s="312" t="s">
        <v>955</v>
      </c>
      <c r="G44" s="325" t="s">
        <v>2886</v>
      </c>
      <c r="H44" s="321">
        <v>97</v>
      </c>
      <c r="I44" s="321" t="s">
        <v>40</v>
      </c>
    </row>
    <row r="45" spans="1:9" s="326" customFormat="1" ht="30" x14ac:dyDescent="0.25">
      <c r="A45" s="321">
        <v>38</v>
      </c>
      <c r="B45" s="322" t="s">
        <v>2887</v>
      </c>
      <c r="C45" s="323" t="s">
        <v>2888</v>
      </c>
      <c r="D45" s="323" t="s">
        <v>2889</v>
      </c>
      <c r="E45" s="324" t="s">
        <v>2890</v>
      </c>
      <c r="F45" s="312" t="s">
        <v>955</v>
      </c>
      <c r="G45" s="325" t="s">
        <v>2876</v>
      </c>
      <c r="H45" s="321">
        <v>86</v>
      </c>
      <c r="I45" s="321" t="s">
        <v>42</v>
      </c>
    </row>
    <row r="46" spans="1:9" s="326" customFormat="1" ht="15" hidden="1" x14ac:dyDescent="0.25">
      <c r="A46" s="321">
        <v>39</v>
      </c>
      <c r="B46" s="322" t="s">
        <v>2891</v>
      </c>
      <c r="C46" s="323" t="s">
        <v>2892</v>
      </c>
      <c r="D46" s="323" t="s">
        <v>38</v>
      </c>
      <c r="E46" s="321" t="s">
        <v>2893</v>
      </c>
      <c r="F46" s="312" t="s">
        <v>955</v>
      </c>
      <c r="G46" s="325" t="s">
        <v>2894</v>
      </c>
      <c r="H46" s="321">
        <v>100</v>
      </c>
      <c r="I46" s="321" t="s">
        <v>40</v>
      </c>
    </row>
    <row r="47" spans="1:9" s="326" customFormat="1" ht="15" hidden="1" x14ac:dyDescent="0.25">
      <c r="A47" s="321">
        <v>40</v>
      </c>
      <c r="B47" s="251" t="s">
        <v>2895</v>
      </c>
      <c r="C47" s="323" t="s">
        <v>2896</v>
      </c>
      <c r="D47" s="323" t="s">
        <v>2897</v>
      </c>
      <c r="E47" s="321" t="s">
        <v>2898</v>
      </c>
      <c r="F47" s="312" t="s">
        <v>955</v>
      </c>
      <c r="G47" s="325" t="s">
        <v>2899</v>
      </c>
      <c r="H47" s="321">
        <v>69</v>
      </c>
      <c r="I47" s="321" t="s">
        <v>43</v>
      </c>
    </row>
    <row r="48" spans="1:9" s="326" customFormat="1" ht="21.75" hidden="1" customHeight="1" x14ac:dyDescent="0.25">
      <c r="A48" s="321">
        <v>41</v>
      </c>
      <c r="B48" s="322" t="s">
        <v>956</v>
      </c>
      <c r="C48" s="323" t="s">
        <v>957</v>
      </c>
      <c r="D48" s="323" t="s">
        <v>51</v>
      </c>
      <c r="E48" s="330">
        <v>37964</v>
      </c>
      <c r="F48" s="312" t="s">
        <v>958</v>
      </c>
      <c r="G48" s="321" t="s">
        <v>2900</v>
      </c>
      <c r="H48" s="321">
        <v>99</v>
      </c>
      <c r="I48" s="321" t="s">
        <v>42</v>
      </c>
    </row>
    <row r="49" spans="1:9" s="326" customFormat="1" ht="21.75" hidden="1" customHeight="1" x14ac:dyDescent="0.25">
      <c r="A49" s="321">
        <v>42</v>
      </c>
      <c r="B49" s="322" t="s">
        <v>959</v>
      </c>
      <c r="C49" s="323" t="s">
        <v>960</v>
      </c>
      <c r="D49" s="323" t="s">
        <v>20</v>
      </c>
      <c r="E49" s="328" t="s">
        <v>961</v>
      </c>
      <c r="F49" s="312" t="s">
        <v>958</v>
      </c>
      <c r="G49" s="321" t="s">
        <v>2901</v>
      </c>
      <c r="H49" s="321">
        <v>96</v>
      </c>
      <c r="I49" s="321" t="s">
        <v>42</v>
      </c>
    </row>
    <row r="50" spans="1:9" s="326" customFormat="1" ht="21.75" hidden="1" customHeight="1" x14ac:dyDescent="0.25">
      <c r="A50" s="321">
        <v>43</v>
      </c>
      <c r="B50" s="322" t="s">
        <v>962</v>
      </c>
      <c r="C50" s="323" t="s">
        <v>963</v>
      </c>
      <c r="D50" s="323" t="s">
        <v>24</v>
      </c>
      <c r="E50" s="328" t="s">
        <v>506</v>
      </c>
      <c r="F50" s="312" t="s">
        <v>958</v>
      </c>
      <c r="G50" s="321" t="s">
        <v>2863</v>
      </c>
      <c r="H50" s="321">
        <v>96</v>
      </c>
      <c r="I50" s="321" t="s">
        <v>40</v>
      </c>
    </row>
    <row r="51" spans="1:9" s="326" customFormat="1" ht="21.75" hidden="1" customHeight="1" x14ac:dyDescent="0.25">
      <c r="A51" s="321">
        <v>44</v>
      </c>
      <c r="B51" s="322" t="s">
        <v>2902</v>
      </c>
      <c r="C51" s="323" t="s">
        <v>2903</v>
      </c>
      <c r="D51" s="323" t="s">
        <v>328</v>
      </c>
      <c r="E51" s="331" t="s">
        <v>2522</v>
      </c>
      <c r="F51" s="312" t="s">
        <v>958</v>
      </c>
      <c r="G51" s="321" t="s">
        <v>2904</v>
      </c>
      <c r="H51" s="321">
        <v>72.5</v>
      </c>
      <c r="I51" s="321" t="s">
        <v>43</v>
      </c>
    </row>
    <row r="52" spans="1:9" s="326" customFormat="1" ht="21.75" hidden="1" customHeight="1" x14ac:dyDescent="0.25">
      <c r="A52" s="321">
        <v>45</v>
      </c>
      <c r="B52" s="322" t="s">
        <v>964</v>
      </c>
      <c r="C52" s="323" t="s">
        <v>965</v>
      </c>
      <c r="D52" s="323" t="s">
        <v>116</v>
      </c>
      <c r="E52" s="328">
        <v>37873</v>
      </c>
      <c r="F52" s="312" t="s">
        <v>958</v>
      </c>
      <c r="G52" s="321" t="s">
        <v>2905</v>
      </c>
      <c r="H52" s="321">
        <v>96.5</v>
      </c>
      <c r="I52" s="321" t="s">
        <v>42</v>
      </c>
    </row>
    <row r="53" spans="1:9" s="326" customFormat="1" ht="21.75" hidden="1" customHeight="1" x14ac:dyDescent="0.25">
      <c r="A53" s="321">
        <v>46</v>
      </c>
      <c r="B53" s="251" t="s">
        <v>2906</v>
      </c>
      <c r="C53" s="323" t="s">
        <v>2907</v>
      </c>
      <c r="D53" s="323" t="s">
        <v>101</v>
      </c>
      <c r="E53" s="321" t="s">
        <v>2908</v>
      </c>
      <c r="F53" s="312" t="s">
        <v>966</v>
      </c>
      <c r="G53" s="325" t="s">
        <v>2909</v>
      </c>
      <c r="H53" s="321">
        <v>69.5</v>
      </c>
      <c r="I53" s="321" t="s">
        <v>43</v>
      </c>
    </row>
    <row r="54" spans="1:9" s="326" customFormat="1" ht="21.75" hidden="1" customHeight="1" x14ac:dyDescent="0.25">
      <c r="A54" s="321">
        <v>47</v>
      </c>
      <c r="B54" s="251" t="s">
        <v>2910</v>
      </c>
      <c r="C54" s="323" t="s">
        <v>2911</v>
      </c>
      <c r="D54" s="323" t="s">
        <v>287</v>
      </c>
      <c r="E54" s="321" t="s">
        <v>2912</v>
      </c>
      <c r="F54" s="312" t="s">
        <v>966</v>
      </c>
      <c r="G54" s="325" t="s">
        <v>2913</v>
      </c>
      <c r="H54" s="321">
        <v>91</v>
      </c>
      <c r="I54" s="321" t="s">
        <v>42</v>
      </c>
    </row>
    <row r="55" spans="1:9" s="326" customFormat="1" ht="21.75" hidden="1" customHeight="1" x14ac:dyDescent="0.25">
      <c r="A55" s="321">
        <v>48</v>
      </c>
      <c r="B55" s="251" t="s">
        <v>968</v>
      </c>
      <c r="C55" s="323" t="s">
        <v>97</v>
      </c>
      <c r="D55" s="323" t="s">
        <v>31</v>
      </c>
      <c r="E55" s="328" t="s">
        <v>969</v>
      </c>
      <c r="F55" s="312" t="s">
        <v>966</v>
      </c>
      <c r="G55" s="325" t="s">
        <v>1259</v>
      </c>
      <c r="H55" s="321">
        <v>83.5</v>
      </c>
      <c r="I55" s="321" t="s">
        <v>42</v>
      </c>
    </row>
    <row r="56" spans="1:9" s="326" customFormat="1" ht="21.75" hidden="1" customHeight="1" x14ac:dyDescent="0.25">
      <c r="A56" s="321">
        <v>49</v>
      </c>
      <c r="B56" s="251" t="s">
        <v>970</v>
      </c>
      <c r="C56" s="323" t="s">
        <v>971</v>
      </c>
      <c r="D56" s="323" t="s">
        <v>12</v>
      </c>
      <c r="E56" s="328" t="s">
        <v>657</v>
      </c>
      <c r="F56" s="312" t="s">
        <v>966</v>
      </c>
      <c r="G56" s="325" t="s">
        <v>2832</v>
      </c>
      <c r="H56" s="321">
        <v>95</v>
      </c>
      <c r="I56" s="321" t="s">
        <v>42</v>
      </c>
    </row>
    <row r="57" spans="1:9" s="326" customFormat="1" ht="21.75" hidden="1" customHeight="1" x14ac:dyDescent="0.25">
      <c r="A57" s="321">
        <v>50</v>
      </c>
      <c r="B57" s="251" t="s">
        <v>2914</v>
      </c>
      <c r="C57" s="323" t="s">
        <v>2915</v>
      </c>
      <c r="D57" s="323" t="s">
        <v>32</v>
      </c>
      <c r="E57" s="321" t="s">
        <v>2912</v>
      </c>
      <c r="F57" s="312" t="s">
        <v>966</v>
      </c>
      <c r="G57" s="325" t="s">
        <v>1246</v>
      </c>
      <c r="H57" s="321">
        <v>77.5</v>
      </c>
      <c r="I57" s="321" t="s">
        <v>43</v>
      </c>
    </row>
    <row r="58" spans="1:9" s="326" customFormat="1" ht="21.75" hidden="1" customHeight="1" x14ac:dyDescent="0.25">
      <c r="A58" s="321">
        <v>51</v>
      </c>
      <c r="B58" s="251" t="s">
        <v>2916</v>
      </c>
      <c r="C58" s="323" t="s">
        <v>2917</v>
      </c>
      <c r="D58" s="323" t="s">
        <v>2918</v>
      </c>
      <c r="E58" s="321" t="s">
        <v>596</v>
      </c>
      <c r="F58" s="312" t="s">
        <v>966</v>
      </c>
      <c r="G58" s="325" t="s">
        <v>2919</v>
      </c>
      <c r="H58" s="321">
        <v>97</v>
      </c>
      <c r="I58" s="321" t="s">
        <v>42</v>
      </c>
    </row>
    <row r="59" spans="1:9" s="326" customFormat="1" ht="21.75" hidden="1" customHeight="1" x14ac:dyDescent="0.25">
      <c r="A59" s="321">
        <v>52</v>
      </c>
      <c r="B59" s="251" t="s">
        <v>972</v>
      </c>
      <c r="C59" s="323" t="s">
        <v>50</v>
      </c>
      <c r="D59" s="323" t="s">
        <v>55</v>
      </c>
      <c r="E59" s="330">
        <v>37989</v>
      </c>
      <c r="F59" s="312" t="s">
        <v>966</v>
      </c>
      <c r="G59" s="325" t="s">
        <v>2920</v>
      </c>
      <c r="H59" s="321">
        <v>92</v>
      </c>
      <c r="I59" s="321" t="s">
        <v>42</v>
      </c>
    </row>
    <row r="60" spans="1:9" s="326" customFormat="1" ht="21.75" hidden="1" customHeight="1" x14ac:dyDescent="0.25">
      <c r="A60" s="321">
        <v>53</v>
      </c>
      <c r="B60" s="251" t="s">
        <v>2921</v>
      </c>
      <c r="C60" s="323" t="s">
        <v>7</v>
      </c>
      <c r="D60" s="323" t="s">
        <v>90</v>
      </c>
      <c r="E60" s="331" t="s">
        <v>645</v>
      </c>
      <c r="F60" s="312" t="s">
        <v>975</v>
      </c>
      <c r="G60" s="321" t="s">
        <v>2922</v>
      </c>
      <c r="H60" s="321">
        <v>100</v>
      </c>
      <c r="I60" s="321" t="s">
        <v>43</v>
      </c>
    </row>
    <row r="61" spans="1:9" s="326" customFormat="1" ht="21.75" hidden="1" customHeight="1" x14ac:dyDescent="0.25">
      <c r="A61" s="321">
        <v>54</v>
      </c>
      <c r="B61" s="251" t="s">
        <v>2923</v>
      </c>
      <c r="C61" s="323" t="s">
        <v>1529</v>
      </c>
      <c r="D61" s="323" t="s">
        <v>41</v>
      </c>
      <c r="E61" s="321" t="s">
        <v>2924</v>
      </c>
      <c r="F61" s="312" t="s">
        <v>975</v>
      </c>
      <c r="G61" s="321" t="s">
        <v>2875</v>
      </c>
      <c r="H61" s="321">
        <v>85</v>
      </c>
      <c r="I61" s="321" t="s">
        <v>42</v>
      </c>
    </row>
    <row r="62" spans="1:9" s="326" customFormat="1" ht="21.75" hidden="1" customHeight="1" x14ac:dyDescent="0.25">
      <c r="A62" s="321">
        <v>55</v>
      </c>
      <c r="B62" s="251" t="s">
        <v>973</v>
      </c>
      <c r="C62" s="323" t="s">
        <v>181</v>
      </c>
      <c r="D62" s="323" t="s">
        <v>20</v>
      </c>
      <c r="E62" s="328" t="s">
        <v>974</v>
      </c>
      <c r="F62" s="312" t="s">
        <v>975</v>
      </c>
      <c r="G62" s="321" t="s">
        <v>772</v>
      </c>
      <c r="H62" s="321">
        <v>100</v>
      </c>
      <c r="I62" s="321" t="s">
        <v>42</v>
      </c>
    </row>
    <row r="63" spans="1:9" s="326" customFormat="1" ht="21.75" hidden="1" customHeight="1" x14ac:dyDescent="0.25">
      <c r="A63" s="321">
        <v>56</v>
      </c>
      <c r="B63" s="251" t="s">
        <v>2925</v>
      </c>
      <c r="C63" s="323" t="s">
        <v>2926</v>
      </c>
      <c r="D63" s="323" t="s">
        <v>31</v>
      </c>
      <c r="E63" s="332" t="s">
        <v>2927</v>
      </c>
      <c r="F63" s="312" t="s">
        <v>975</v>
      </c>
      <c r="G63" s="321" t="s">
        <v>1260</v>
      </c>
      <c r="H63" s="321">
        <v>81.5</v>
      </c>
      <c r="I63" s="321" t="s">
        <v>42</v>
      </c>
    </row>
    <row r="64" spans="1:9" s="326" customFormat="1" ht="21.75" hidden="1" customHeight="1" x14ac:dyDescent="0.25">
      <c r="A64" s="321">
        <v>57</v>
      </c>
      <c r="B64" s="251" t="s">
        <v>976</v>
      </c>
      <c r="C64" s="323" t="s">
        <v>977</v>
      </c>
      <c r="D64" s="323" t="s">
        <v>31</v>
      </c>
      <c r="E64" s="328" t="s">
        <v>978</v>
      </c>
      <c r="F64" s="312" t="s">
        <v>975</v>
      </c>
      <c r="G64" s="321" t="s">
        <v>2920</v>
      </c>
      <c r="H64" s="321">
        <v>94</v>
      </c>
      <c r="I64" s="321" t="s">
        <v>42</v>
      </c>
    </row>
    <row r="65" spans="1:9" s="326" customFormat="1" ht="21.75" hidden="1" customHeight="1" x14ac:dyDescent="0.25">
      <c r="A65" s="321">
        <v>58</v>
      </c>
      <c r="B65" s="251" t="s">
        <v>979</v>
      </c>
      <c r="C65" s="323" t="s">
        <v>980</v>
      </c>
      <c r="D65" s="323" t="s">
        <v>32</v>
      </c>
      <c r="E65" s="330">
        <v>38267</v>
      </c>
      <c r="F65" s="312" t="s">
        <v>975</v>
      </c>
      <c r="G65" s="321" t="s">
        <v>2831</v>
      </c>
      <c r="H65" s="321">
        <v>83</v>
      </c>
      <c r="I65" s="321" t="s">
        <v>42</v>
      </c>
    </row>
    <row r="66" spans="1:9" s="326" customFormat="1" ht="21.75" hidden="1" customHeight="1" x14ac:dyDescent="0.25">
      <c r="A66" s="321">
        <v>59</v>
      </c>
      <c r="B66" s="251" t="s">
        <v>2928</v>
      </c>
      <c r="C66" s="323" t="s">
        <v>35</v>
      </c>
      <c r="D66" s="323" t="s">
        <v>32</v>
      </c>
      <c r="E66" s="332" t="s">
        <v>2929</v>
      </c>
      <c r="F66" s="312" t="s">
        <v>975</v>
      </c>
      <c r="G66" s="321" t="s">
        <v>2930</v>
      </c>
      <c r="H66" s="321">
        <v>80</v>
      </c>
      <c r="I66" s="321" t="s">
        <v>42</v>
      </c>
    </row>
    <row r="67" spans="1:9" s="326" customFormat="1" ht="21.75" hidden="1" customHeight="1" x14ac:dyDescent="0.25">
      <c r="A67" s="321">
        <v>60</v>
      </c>
      <c r="B67" s="251" t="s">
        <v>2931</v>
      </c>
      <c r="C67" s="323" t="s">
        <v>2932</v>
      </c>
      <c r="D67" s="323" t="s">
        <v>24</v>
      </c>
      <c r="E67" s="332" t="s">
        <v>654</v>
      </c>
      <c r="F67" s="312" t="s">
        <v>975</v>
      </c>
      <c r="G67" s="321" t="s">
        <v>776</v>
      </c>
      <c r="H67" s="321">
        <v>74.5</v>
      </c>
      <c r="I67" s="322" t="s">
        <v>43</v>
      </c>
    </row>
    <row r="68" spans="1:9" s="326" customFormat="1" ht="21.75" hidden="1" customHeight="1" x14ac:dyDescent="0.25">
      <c r="A68" s="321">
        <v>61</v>
      </c>
      <c r="B68" s="251" t="s">
        <v>981</v>
      </c>
      <c r="C68" s="323" t="s">
        <v>17</v>
      </c>
      <c r="D68" s="323" t="s">
        <v>24</v>
      </c>
      <c r="E68" s="330">
        <v>37960</v>
      </c>
      <c r="F68" s="312" t="s">
        <v>975</v>
      </c>
      <c r="G68" s="321" t="s">
        <v>2920</v>
      </c>
      <c r="H68" s="321">
        <v>83.5</v>
      </c>
      <c r="I68" s="321" t="s">
        <v>42</v>
      </c>
    </row>
    <row r="69" spans="1:9" s="326" customFormat="1" ht="21.75" hidden="1" customHeight="1" x14ac:dyDescent="0.25">
      <c r="A69" s="321">
        <v>62</v>
      </c>
      <c r="B69" s="251" t="s">
        <v>982</v>
      </c>
      <c r="C69" s="323" t="s">
        <v>54</v>
      </c>
      <c r="D69" s="323" t="s">
        <v>25</v>
      </c>
      <c r="E69" s="328" t="s">
        <v>983</v>
      </c>
      <c r="F69" s="312" t="s">
        <v>975</v>
      </c>
      <c r="G69" s="321" t="s">
        <v>2933</v>
      </c>
      <c r="H69" s="321">
        <v>92</v>
      </c>
      <c r="I69" s="321" t="s">
        <v>42</v>
      </c>
    </row>
    <row r="70" spans="1:9" s="326" customFormat="1" ht="21.75" hidden="1" customHeight="1" x14ac:dyDescent="0.25">
      <c r="A70" s="321">
        <v>63</v>
      </c>
      <c r="B70" s="251" t="s">
        <v>984</v>
      </c>
      <c r="C70" s="323" t="s">
        <v>985</v>
      </c>
      <c r="D70" s="323" t="s">
        <v>413</v>
      </c>
      <c r="E70" s="330">
        <v>38328</v>
      </c>
      <c r="F70" s="312" t="s">
        <v>975</v>
      </c>
      <c r="G70" s="321" t="s">
        <v>2857</v>
      </c>
      <c r="H70" s="321">
        <v>93</v>
      </c>
      <c r="I70" s="321" t="s">
        <v>40</v>
      </c>
    </row>
    <row r="71" spans="1:9" s="326" customFormat="1" ht="21.75" hidden="1" customHeight="1" x14ac:dyDescent="0.25">
      <c r="A71" s="321">
        <v>64</v>
      </c>
      <c r="B71" s="251" t="s">
        <v>986</v>
      </c>
      <c r="C71" s="323" t="s">
        <v>181</v>
      </c>
      <c r="D71" s="323" t="s">
        <v>271</v>
      </c>
      <c r="E71" s="330">
        <v>38242</v>
      </c>
      <c r="F71" s="312" t="s">
        <v>975</v>
      </c>
      <c r="G71" s="321" t="s">
        <v>2919</v>
      </c>
      <c r="H71" s="321">
        <v>85</v>
      </c>
      <c r="I71" s="321" t="s">
        <v>42</v>
      </c>
    </row>
    <row r="72" spans="1:9" s="326" customFormat="1" ht="21.75" customHeight="1" x14ac:dyDescent="0.25">
      <c r="A72" s="321">
        <v>65</v>
      </c>
      <c r="B72" s="251" t="s">
        <v>987</v>
      </c>
      <c r="C72" s="323" t="s">
        <v>988</v>
      </c>
      <c r="D72" s="323" t="s">
        <v>62</v>
      </c>
      <c r="E72" s="328">
        <v>38049</v>
      </c>
      <c r="F72" s="312" t="s">
        <v>975</v>
      </c>
      <c r="G72" s="321">
        <v>4</v>
      </c>
      <c r="H72" s="321">
        <v>81</v>
      </c>
      <c r="I72" s="321" t="s">
        <v>42</v>
      </c>
    </row>
    <row r="73" spans="1:9" s="326" customFormat="1" ht="21.75" hidden="1" customHeight="1" x14ac:dyDescent="0.25">
      <c r="A73" s="321">
        <v>66</v>
      </c>
      <c r="B73" s="251" t="s">
        <v>989</v>
      </c>
      <c r="C73" s="323" t="s">
        <v>990</v>
      </c>
      <c r="D73" s="323" t="s">
        <v>19</v>
      </c>
      <c r="E73" s="328" t="s">
        <v>991</v>
      </c>
      <c r="F73" s="312" t="s">
        <v>975</v>
      </c>
      <c r="G73" s="321" t="s">
        <v>1259</v>
      </c>
      <c r="H73" s="321">
        <v>94.5</v>
      </c>
      <c r="I73" s="321" t="s">
        <v>42</v>
      </c>
    </row>
    <row r="74" spans="1:9" s="326" customFormat="1" ht="21.75" hidden="1" customHeight="1" x14ac:dyDescent="0.25">
      <c r="A74" s="321">
        <v>67</v>
      </c>
      <c r="B74" s="251" t="s">
        <v>992</v>
      </c>
      <c r="C74" s="323" t="s">
        <v>297</v>
      </c>
      <c r="D74" s="323" t="s">
        <v>70</v>
      </c>
      <c r="E74" s="328" t="s">
        <v>794</v>
      </c>
      <c r="F74" s="312" t="s">
        <v>975</v>
      </c>
      <c r="G74" s="321" t="s">
        <v>1246</v>
      </c>
      <c r="H74" s="321">
        <v>91</v>
      </c>
      <c r="I74" s="322" t="s">
        <v>43</v>
      </c>
    </row>
    <row r="75" spans="1:9" s="326" customFormat="1" ht="21.75" hidden="1" customHeight="1" x14ac:dyDescent="0.25">
      <c r="A75" s="321">
        <v>68</v>
      </c>
      <c r="B75" s="251" t="s">
        <v>2934</v>
      </c>
      <c r="C75" s="323" t="s">
        <v>2935</v>
      </c>
      <c r="D75" s="323" t="s">
        <v>2936</v>
      </c>
      <c r="E75" s="332" t="s">
        <v>1191</v>
      </c>
      <c r="F75" s="312" t="s">
        <v>975</v>
      </c>
      <c r="G75" s="321" t="s">
        <v>2832</v>
      </c>
      <c r="H75" s="321">
        <v>77.5</v>
      </c>
      <c r="I75" s="322" t="s">
        <v>43</v>
      </c>
    </row>
    <row r="76" spans="1:9" s="326" customFormat="1" ht="21.75" hidden="1" customHeight="1" x14ac:dyDescent="0.25">
      <c r="A76" s="321">
        <v>69</v>
      </c>
      <c r="B76" s="251" t="s">
        <v>2937</v>
      </c>
      <c r="C76" s="323" t="s">
        <v>2938</v>
      </c>
      <c r="D76" s="323" t="s">
        <v>72</v>
      </c>
      <c r="E76" s="332" t="s">
        <v>2939</v>
      </c>
      <c r="F76" s="312" t="s">
        <v>2940</v>
      </c>
      <c r="G76" s="325" t="s">
        <v>2941</v>
      </c>
      <c r="H76" s="321">
        <v>90.5</v>
      </c>
      <c r="I76" s="322" t="s">
        <v>43</v>
      </c>
    </row>
    <row r="77" spans="1:9" s="326" customFormat="1" ht="30.75" hidden="1" customHeight="1" x14ac:dyDescent="0.25">
      <c r="A77" s="321">
        <v>70</v>
      </c>
      <c r="B77" s="251" t="s">
        <v>2942</v>
      </c>
      <c r="C77" s="323" t="s">
        <v>18</v>
      </c>
      <c r="D77" s="323" t="s">
        <v>9</v>
      </c>
      <c r="E77" s="328" t="s">
        <v>2943</v>
      </c>
      <c r="F77" s="312" t="s">
        <v>2944</v>
      </c>
      <c r="G77" s="321" t="s">
        <v>283</v>
      </c>
      <c r="H77" s="321">
        <v>94.5</v>
      </c>
      <c r="I77" s="321" t="s">
        <v>42</v>
      </c>
    </row>
    <row r="78" spans="1:9" s="326" customFormat="1" ht="30.75" hidden="1" customHeight="1" x14ac:dyDescent="0.25">
      <c r="A78" s="321">
        <v>71</v>
      </c>
      <c r="B78" s="251" t="s">
        <v>2945</v>
      </c>
      <c r="C78" s="323" t="s">
        <v>2946</v>
      </c>
      <c r="D78" s="323" t="s">
        <v>2947</v>
      </c>
      <c r="E78" s="328" t="s">
        <v>2948</v>
      </c>
      <c r="F78" s="312" t="s">
        <v>2944</v>
      </c>
      <c r="G78" s="321" t="s">
        <v>2837</v>
      </c>
      <c r="H78" s="321">
        <v>65</v>
      </c>
      <c r="I78" s="322" t="s">
        <v>43</v>
      </c>
    </row>
    <row r="79" spans="1:9" s="326" customFormat="1" ht="30.75" hidden="1" customHeight="1" x14ac:dyDescent="0.25">
      <c r="A79" s="321">
        <v>72</v>
      </c>
      <c r="B79" s="251" t="s">
        <v>2949</v>
      </c>
      <c r="C79" s="323" t="s">
        <v>2950</v>
      </c>
      <c r="D79" s="323" t="s">
        <v>2951</v>
      </c>
      <c r="E79" s="328" t="s">
        <v>2748</v>
      </c>
      <c r="F79" s="312" t="s">
        <v>2944</v>
      </c>
      <c r="G79" s="321" t="s">
        <v>2899</v>
      </c>
      <c r="H79" s="321">
        <v>90</v>
      </c>
      <c r="I79" s="322" t="s">
        <v>43</v>
      </c>
    </row>
    <row r="80" spans="1:9" s="326" customFormat="1" ht="15" hidden="1" x14ac:dyDescent="0.25">
      <c r="A80" s="321">
        <v>73</v>
      </c>
      <c r="B80" s="251" t="s">
        <v>2952</v>
      </c>
      <c r="C80" s="279" t="s">
        <v>21</v>
      </c>
      <c r="D80" s="279" t="s">
        <v>65</v>
      </c>
      <c r="E80" s="328" t="s">
        <v>2953</v>
      </c>
      <c r="F80" s="312" t="s">
        <v>2954</v>
      </c>
      <c r="G80" s="333">
        <v>3</v>
      </c>
      <c r="H80" s="321">
        <v>88.5</v>
      </c>
      <c r="I80" s="322" t="s">
        <v>43</v>
      </c>
    </row>
    <row r="81" spans="1:9" s="326" customFormat="1" ht="30" hidden="1" x14ac:dyDescent="0.25">
      <c r="A81" s="321">
        <v>74</v>
      </c>
      <c r="B81" s="251" t="s">
        <v>2955</v>
      </c>
      <c r="C81" s="279" t="s">
        <v>33</v>
      </c>
      <c r="D81" s="279" t="s">
        <v>28</v>
      </c>
      <c r="E81" s="328" t="s">
        <v>1503</v>
      </c>
      <c r="F81" s="312" t="s">
        <v>2954</v>
      </c>
      <c r="G81" s="333" t="s">
        <v>2956</v>
      </c>
      <c r="H81" s="321">
        <v>96.5</v>
      </c>
      <c r="I81" s="322" t="s">
        <v>40</v>
      </c>
    </row>
    <row r="82" spans="1:9" s="326" customFormat="1" ht="25.5" hidden="1" x14ac:dyDescent="0.25">
      <c r="A82" s="321">
        <v>75</v>
      </c>
      <c r="B82" s="251" t="s">
        <v>2957</v>
      </c>
      <c r="C82" s="279" t="s">
        <v>2958</v>
      </c>
      <c r="D82" s="279" t="s">
        <v>338</v>
      </c>
      <c r="E82" s="332" t="s">
        <v>1532</v>
      </c>
      <c r="F82" s="312" t="s">
        <v>2959</v>
      </c>
      <c r="G82" s="333">
        <v>3</v>
      </c>
      <c r="H82" s="321">
        <v>81</v>
      </c>
      <c r="I82" s="322" t="s">
        <v>43</v>
      </c>
    </row>
    <row r="83" spans="1:9" s="326" customFormat="1" ht="30" hidden="1" x14ac:dyDescent="0.25">
      <c r="A83" s="321">
        <v>76</v>
      </c>
      <c r="B83" s="251" t="s">
        <v>2960</v>
      </c>
      <c r="C83" s="279" t="s">
        <v>54</v>
      </c>
      <c r="D83" s="279" t="s">
        <v>20</v>
      </c>
      <c r="E83" s="332" t="s">
        <v>1747</v>
      </c>
      <c r="F83" s="312" t="s">
        <v>2959</v>
      </c>
      <c r="G83" s="333">
        <v>4</v>
      </c>
      <c r="H83" s="321">
        <v>94.5</v>
      </c>
      <c r="I83" s="322" t="s">
        <v>40</v>
      </c>
    </row>
    <row r="84" spans="1:9" s="311" customFormat="1" ht="12.75" x14ac:dyDescent="0.2">
      <c r="B84" s="313"/>
      <c r="E84" s="314"/>
      <c r="F84" s="313"/>
      <c r="G84" s="313"/>
      <c r="H84" s="313"/>
      <c r="I84" s="315"/>
    </row>
    <row r="85" spans="1:9" s="311" customFormat="1" ht="12.75" x14ac:dyDescent="0.2">
      <c r="B85" s="313"/>
      <c r="E85" s="314"/>
      <c r="F85" s="313"/>
      <c r="G85" s="313"/>
      <c r="H85" s="313"/>
      <c r="I85" s="315"/>
    </row>
    <row r="86" spans="1:9" s="311" customFormat="1" ht="33" customHeight="1" x14ac:dyDescent="0.2">
      <c r="B86" s="459" t="s">
        <v>712</v>
      </c>
      <c r="C86" s="460"/>
      <c r="D86" s="461"/>
      <c r="E86" s="67" t="s">
        <v>994</v>
      </c>
      <c r="F86" s="316"/>
      <c r="G86" s="313"/>
      <c r="H86" s="317"/>
      <c r="I86" s="318"/>
    </row>
    <row r="87" spans="1:9" s="311" customFormat="1" ht="21" customHeight="1" x14ac:dyDescent="0.2">
      <c r="B87" s="462" t="s">
        <v>714</v>
      </c>
      <c r="C87" s="463"/>
      <c r="D87" s="464"/>
      <c r="E87" s="334">
        <v>17</v>
      </c>
      <c r="F87" s="319"/>
      <c r="G87" s="313"/>
      <c r="H87" s="313"/>
      <c r="I87" s="315"/>
    </row>
    <row r="88" spans="1:9" s="311" customFormat="1" ht="21" customHeight="1" x14ac:dyDescent="0.2">
      <c r="B88" s="465" t="s">
        <v>715</v>
      </c>
      <c r="C88" s="465"/>
      <c r="D88" s="465"/>
      <c r="E88" s="334">
        <v>34</v>
      </c>
      <c r="F88" s="319"/>
      <c r="G88" s="313"/>
      <c r="H88" s="313"/>
      <c r="I88" s="315"/>
    </row>
    <row r="89" spans="1:9" s="311" customFormat="1" ht="21" customHeight="1" x14ac:dyDescent="0.2">
      <c r="B89" s="465" t="s">
        <v>716</v>
      </c>
      <c r="C89" s="465"/>
      <c r="D89" s="465"/>
      <c r="E89" s="334">
        <v>25</v>
      </c>
      <c r="F89" s="319"/>
      <c r="G89" s="313"/>
      <c r="H89" s="313"/>
      <c r="I89" s="315"/>
    </row>
    <row r="90" spans="1:9" s="311" customFormat="1" ht="21" customHeight="1" x14ac:dyDescent="0.2">
      <c r="B90" s="466" t="s">
        <v>349</v>
      </c>
      <c r="C90" s="466"/>
      <c r="D90" s="466"/>
      <c r="E90" s="67">
        <f>SUM(E87:E89)</f>
        <v>76</v>
      </c>
      <c r="F90" s="316"/>
      <c r="G90" s="313"/>
      <c r="H90" s="313"/>
      <c r="I90" s="315"/>
    </row>
  </sheetData>
  <autoFilter ref="A7:K83">
    <filterColumn colId="2" showButton="0"/>
    <filterColumn colId="6">
      <filters>
        <filter val="3.61"/>
        <filter val="3.69"/>
        <filter val="3.71"/>
        <filter val="3.76"/>
        <filter val="3.88"/>
        <filter val="4"/>
      </filters>
    </filterColumn>
    <filterColumn colId="8">
      <filters>
        <filter val="Giỏi"/>
      </filters>
    </filterColumn>
  </autoFilter>
  <mergeCells count="13">
    <mergeCell ref="B86:D86"/>
    <mergeCell ref="B87:D87"/>
    <mergeCell ref="B88:D88"/>
    <mergeCell ref="B89:D89"/>
    <mergeCell ref="B90:D90"/>
    <mergeCell ref="C7:D7"/>
    <mergeCell ref="A1:C1"/>
    <mergeCell ref="A2:C2"/>
    <mergeCell ref="A6:G6"/>
    <mergeCell ref="D1:I1"/>
    <mergeCell ref="D2:I2"/>
    <mergeCell ref="A4:I4"/>
    <mergeCell ref="A5:I5"/>
  </mergeCells>
  <pageMargins left="0.2" right="0.2" top="0.5" bottom="0.5" header="0.3" footer="0.3"/>
  <pageSetup paperSize="9" orientation="portrait" verticalDpi="0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8" workbookViewId="0">
      <selection activeCell="N31" sqref="N31"/>
    </sheetView>
  </sheetViews>
  <sheetFormatPr defaultRowHeight="15" x14ac:dyDescent="0.25"/>
  <cols>
    <col min="1" max="1" width="5.5703125" customWidth="1"/>
    <col min="2" max="2" width="30.140625" customWidth="1"/>
    <col min="3" max="3" width="10" customWidth="1"/>
    <col min="4" max="4" width="7.140625" customWidth="1"/>
    <col min="5" max="5" width="6.5703125" customWidth="1"/>
    <col min="6" max="6" width="7" customWidth="1"/>
    <col min="7" max="7" width="6.7109375" customWidth="1"/>
    <col min="8" max="8" width="8.7109375" customWidth="1"/>
    <col min="9" max="9" width="7.85546875" customWidth="1"/>
    <col min="10" max="10" width="8.7109375" customWidth="1"/>
    <col min="11" max="11" width="7.28515625" customWidth="1"/>
    <col min="12" max="12" width="23.140625" customWidth="1"/>
  </cols>
  <sheetData>
    <row r="1" spans="1:14" ht="18" customHeight="1" x14ac:dyDescent="0.25">
      <c r="A1" s="437" t="s">
        <v>253</v>
      </c>
      <c r="B1" s="437"/>
      <c r="C1" s="437"/>
      <c r="D1" s="433" t="s">
        <v>1</v>
      </c>
      <c r="E1" s="433"/>
      <c r="F1" s="433"/>
      <c r="G1" s="433"/>
      <c r="H1" s="433"/>
      <c r="I1" s="433"/>
      <c r="J1" s="433"/>
      <c r="K1" s="433"/>
      <c r="L1" s="433"/>
      <c r="M1" s="18"/>
    </row>
    <row r="2" spans="1:14" ht="18" customHeight="1" x14ac:dyDescent="0.25">
      <c r="A2" s="434" t="s">
        <v>0</v>
      </c>
      <c r="B2" s="434"/>
      <c r="C2" s="434"/>
      <c r="D2" s="434" t="s">
        <v>254</v>
      </c>
      <c r="E2" s="434"/>
      <c r="F2" s="434"/>
      <c r="G2" s="434"/>
      <c r="H2" s="434"/>
      <c r="I2" s="434"/>
      <c r="J2" s="434"/>
      <c r="K2" s="434"/>
      <c r="L2" s="434"/>
      <c r="M2" s="18"/>
    </row>
    <row r="3" spans="1:14" ht="9.75" customHeight="1" x14ac:dyDescent="0.25">
      <c r="A3" s="4"/>
      <c r="B3" s="4"/>
      <c r="C3" s="7"/>
      <c r="D3" s="7"/>
      <c r="E3" s="25"/>
      <c r="F3" s="7"/>
      <c r="G3" s="25"/>
      <c r="H3" s="7"/>
      <c r="I3" s="25"/>
      <c r="J3" s="25"/>
      <c r="K3" s="25"/>
      <c r="L3" s="4"/>
    </row>
    <row r="4" spans="1:14" ht="22.5" customHeight="1" x14ac:dyDescent="0.3">
      <c r="A4" s="435" t="s">
        <v>342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4" s="1" customFormat="1" ht="21.75" customHeight="1" x14ac:dyDescent="0.25">
      <c r="A5" s="436" t="s">
        <v>3353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N5" s="19"/>
    </row>
    <row r="6" spans="1:14" ht="18" customHeight="1" x14ac:dyDescent="0.25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</row>
    <row r="8" spans="1:14" s="20" customFormat="1" ht="39" customHeight="1" x14ac:dyDescent="0.25">
      <c r="A8" s="467" t="s">
        <v>2</v>
      </c>
      <c r="B8" s="467" t="s">
        <v>343</v>
      </c>
      <c r="C8" s="469" t="s">
        <v>344</v>
      </c>
      <c r="D8" s="471" t="s">
        <v>345</v>
      </c>
      <c r="E8" s="472"/>
      <c r="F8" s="471" t="s">
        <v>346</v>
      </c>
      <c r="G8" s="472"/>
      <c r="H8" s="471" t="s">
        <v>347</v>
      </c>
      <c r="I8" s="472"/>
      <c r="J8" s="471" t="s">
        <v>3364</v>
      </c>
      <c r="K8" s="472"/>
      <c r="L8" s="467" t="s">
        <v>320</v>
      </c>
    </row>
    <row r="9" spans="1:14" s="20" customFormat="1" ht="40.5" customHeight="1" x14ac:dyDescent="0.25">
      <c r="A9" s="467"/>
      <c r="B9" s="467"/>
      <c r="C9" s="470"/>
      <c r="D9" s="397" t="s">
        <v>418</v>
      </c>
      <c r="E9" s="398" t="s">
        <v>3363</v>
      </c>
      <c r="F9" s="397" t="s">
        <v>418</v>
      </c>
      <c r="G9" s="398" t="s">
        <v>3363</v>
      </c>
      <c r="H9" s="397" t="s">
        <v>418</v>
      </c>
      <c r="I9" s="398" t="s">
        <v>3363</v>
      </c>
      <c r="J9" s="398" t="s">
        <v>3359</v>
      </c>
      <c r="K9" s="398" t="s">
        <v>3363</v>
      </c>
      <c r="L9" s="467"/>
    </row>
    <row r="10" spans="1:14" s="23" customFormat="1" ht="17.25" customHeight="1" x14ac:dyDescent="0.25">
      <c r="A10" s="21">
        <v>1</v>
      </c>
      <c r="B10" s="22" t="s">
        <v>841</v>
      </c>
      <c r="C10" s="21">
        <v>48</v>
      </c>
      <c r="D10" s="21">
        <v>4</v>
      </c>
      <c r="E10" s="395">
        <f>D10/C10*100</f>
        <v>8.3333333333333321</v>
      </c>
      <c r="F10" s="21">
        <v>5</v>
      </c>
      <c r="G10" s="395">
        <f>F10/C10*100</f>
        <v>10.416666666666668</v>
      </c>
      <c r="H10" s="21">
        <v>10</v>
      </c>
      <c r="I10" s="422">
        <f>H10/C10*100</f>
        <v>20.833333333333336</v>
      </c>
      <c r="J10" s="395">
        <f>D10+F10+H10</f>
        <v>19</v>
      </c>
      <c r="K10" s="395">
        <f>J10/C10*100</f>
        <v>39.583333333333329</v>
      </c>
      <c r="L10" s="21" t="s">
        <v>1238</v>
      </c>
    </row>
    <row r="11" spans="1:14" s="23" customFormat="1" ht="16.5" x14ac:dyDescent="0.25">
      <c r="A11" s="21">
        <v>2</v>
      </c>
      <c r="B11" s="22" t="s">
        <v>3348</v>
      </c>
      <c r="C11" s="21">
        <v>63</v>
      </c>
      <c r="D11" s="21">
        <v>6</v>
      </c>
      <c r="E11" s="395">
        <f t="shared" ref="E11:E23" si="0">D11/C11*100</f>
        <v>9.5238095238095237</v>
      </c>
      <c r="F11" s="21">
        <v>9</v>
      </c>
      <c r="G11" s="395">
        <f t="shared" ref="G11:G23" si="1">F11/C11*100</f>
        <v>14.285714285714285</v>
      </c>
      <c r="H11" s="21">
        <v>11</v>
      </c>
      <c r="I11" s="422">
        <f t="shared" ref="I11:I23" si="2">H11/C11*100</f>
        <v>17.460317460317459</v>
      </c>
      <c r="J11" s="395">
        <f t="shared" ref="J11:J23" si="3">D11+F11+H11</f>
        <v>26</v>
      </c>
      <c r="K11" s="395">
        <f t="shared" ref="K11:K23" si="4">J11/C11*100</f>
        <v>41.269841269841265</v>
      </c>
      <c r="L11" s="21" t="s">
        <v>1238</v>
      </c>
    </row>
    <row r="12" spans="1:14" s="23" customFormat="1" ht="16.5" x14ac:dyDescent="0.25">
      <c r="A12" s="21">
        <v>3</v>
      </c>
      <c r="B12" s="22" t="s">
        <v>3349</v>
      </c>
      <c r="C12" s="21">
        <v>45</v>
      </c>
      <c r="D12" s="21">
        <v>6</v>
      </c>
      <c r="E12" s="395">
        <f t="shared" si="0"/>
        <v>13.333333333333334</v>
      </c>
      <c r="F12" s="21">
        <v>8</v>
      </c>
      <c r="G12" s="395">
        <f t="shared" si="1"/>
        <v>17.777777777777779</v>
      </c>
      <c r="H12" s="21">
        <v>8</v>
      </c>
      <c r="I12" s="422">
        <f t="shared" si="2"/>
        <v>17.777777777777779</v>
      </c>
      <c r="J12" s="395">
        <f t="shared" si="3"/>
        <v>22</v>
      </c>
      <c r="K12" s="395">
        <f t="shared" si="4"/>
        <v>48.888888888888886</v>
      </c>
      <c r="L12" s="21" t="s">
        <v>1238</v>
      </c>
    </row>
    <row r="13" spans="1:14" s="23" customFormat="1" ht="16.5" x14ac:dyDescent="0.25">
      <c r="A13" s="21">
        <v>4</v>
      </c>
      <c r="B13" s="22" t="s">
        <v>3350</v>
      </c>
      <c r="C13" s="21">
        <v>60</v>
      </c>
      <c r="D13" s="21">
        <v>2</v>
      </c>
      <c r="E13" s="395">
        <f t="shared" si="0"/>
        <v>3.3333333333333335</v>
      </c>
      <c r="F13" s="21">
        <v>6</v>
      </c>
      <c r="G13" s="395">
        <f t="shared" si="1"/>
        <v>10</v>
      </c>
      <c r="H13" s="21">
        <v>7</v>
      </c>
      <c r="I13" s="422">
        <f t="shared" si="2"/>
        <v>11.666666666666666</v>
      </c>
      <c r="J13" s="395">
        <f t="shared" si="3"/>
        <v>15</v>
      </c>
      <c r="K13" s="395">
        <f t="shared" si="4"/>
        <v>25</v>
      </c>
      <c r="L13" s="21" t="s">
        <v>1238</v>
      </c>
    </row>
    <row r="14" spans="1:14" s="23" customFormat="1" ht="16.5" x14ac:dyDescent="0.25">
      <c r="A14" s="21">
        <v>5</v>
      </c>
      <c r="B14" s="425" t="s">
        <v>3352</v>
      </c>
      <c r="C14" s="364">
        <v>52</v>
      </c>
      <c r="D14" s="364">
        <v>2</v>
      </c>
      <c r="E14" s="395">
        <f t="shared" si="0"/>
        <v>3.8461538461538463</v>
      </c>
      <c r="F14" s="364">
        <v>5</v>
      </c>
      <c r="G14" s="395">
        <f t="shared" si="1"/>
        <v>9.6153846153846168</v>
      </c>
      <c r="H14" s="364">
        <v>17</v>
      </c>
      <c r="I14" s="428">
        <f t="shared" si="2"/>
        <v>32.692307692307693</v>
      </c>
      <c r="J14" s="395">
        <f t="shared" si="3"/>
        <v>24</v>
      </c>
      <c r="K14" s="395">
        <f t="shared" si="4"/>
        <v>46.153846153846153</v>
      </c>
      <c r="L14" s="21" t="s">
        <v>1238</v>
      </c>
    </row>
    <row r="15" spans="1:14" s="23" customFormat="1" ht="16.5" x14ac:dyDescent="0.25">
      <c r="A15" s="21">
        <v>6</v>
      </c>
      <c r="B15" s="427" t="s">
        <v>911</v>
      </c>
      <c r="C15" s="426">
        <v>26</v>
      </c>
      <c r="D15" s="426">
        <v>3</v>
      </c>
      <c r="E15" s="395">
        <f t="shared" si="0"/>
        <v>11.538461538461538</v>
      </c>
      <c r="F15" s="426">
        <v>3</v>
      </c>
      <c r="G15" s="395">
        <f t="shared" si="1"/>
        <v>11.538461538461538</v>
      </c>
      <c r="H15" s="426">
        <v>3</v>
      </c>
      <c r="I15" s="428">
        <f t="shared" si="2"/>
        <v>11.538461538461538</v>
      </c>
      <c r="J15" s="395">
        <f t="shared" si="3"/>
        <v>9</v>
      </c>
      <c r="K15" s="395">
        <f t="shared" si="4"/>
        <v>34.615384615384613</v>
      </c>
      <c r="L15" s="21" t="s">
        <v>1238</v>
      </c>
    </row>
    <row r="16" spans="1:14" s="23" customFormat="1" ht="16.5" x14ac:dyDescent="0.25">
      <c r="A16" s="21">
        <v>7</v>
      </c>
      <c r="B16" s="427" t="s">
        <v>925</v>
      </c>
      <c r="C16" s="426">
        <v>14</v>
      </c>
      <c r="D16" s="426">
        <v>3</v>
      </c>
      <c r="E16" s="395">
        <f t="shared" si="0"/>
        <v>21.428571428571427</v>
      </c>
      <c r="F16" s="426">
        <v>3</v>
      </c>
      <c r="G16" s="395">
        <f t="shared" si="1"/>
        <v>21.428571428571427</v>
      </c>
      <c r="H16" s="426">
        <v>2</v>
      </c>
      <c r="I16" s="428">
        <f t="shared" si="2"/>
        <v>14.285714285714285</v>
      </c>
      <c r="J16" s="395">
        <f t="shared" si="3"/>
        <v>8</v>
      </c>
      <c r="K16" s="395">
        <f t="shared" si="4"/>
        <v>57.142857142857139</v>
      </c>
      <c r="L16" s="21" t="s">
        <v>1238</v>
      </c>
    </row>
    <row r="17" spans="1:12" s="23" customFormat="1" ht="16.5" x14ac:dyDescent="0.25">
      <c r="A17" s="21">
        <v>8</v>
      </c>
      <c r="B17" s="427" t="s">
        <v>940</v>
      </c>
      <c r="C17" s="426">
        <v>17</v>
      </c>
      <c r="D17" s="426">
        <v>3</v>
      </c>
      <c r="E17" s="395">
        <f t="shared" si="0"/>
        <v>17.647058823529413</v>
      </c>
      <c r="F17" s="426">
        <v>5</v>
      </c>
      <c r="G17" s="395">
        <f t="shared" si="1"/>
        <v>29.411764705882355</v>
      </c>
      <c r="H17" s="426">
        <v>3</v>
      </c>
      <c r="I17" s="428">
        <f t="shared" si="2"/>
        <v>17.647058823529413</v>
      </c>
      <c r="J17" s="395">
        <f t="shared" si="3"/>
        <v>11</v>
      </c>
      <c r="K17" s="395">
        <f t="shared" si="4"/>
        <v>64.705882352941174</v>
      </c>
      <c r="L17" s="21" t="s">
        <v>1238</v>
      </c>
    </row>
    <row r="18" spans="1:12" s="23" customFormat="1" ht="16.5" x14ac:dyDescent="0.25">
      <c r="A18" s="21">
        <v>9</v>
      </c>
      <c r="B18" s="427" t="s">
        <v>958</v>
      </c>
      <c r="C18" s="426">
        <v>6</v>
      </c>
      <c r="D18" s="426">
        <v>1</v>
      </c>
      <c r="E18" s="395">
        <f t="shared" si="0"/>
        <v>16.666666666666664</v>
      </c>
      <c r="F18" s="426">
        <v>3</v>
      </c>
      <c r="G18" s="395">
        <f t="shared" si="1"/>
        <v>50</v>
      </c>
      <c r="H18" s="426">
        <v>1</v>
      </c>
      <c r="I18" s="428">
        <f t="shared" si="2"/>
        <v>16.666666666666664</v>
      </c>
      <c r="J18" s="395">
        <f t="shared" si="3"/>
        <v>5</v>
      </c>
      <c r="K18" s="395">
        <f t="shared" si="4"/>
        <v>83.333333333333343</v>
      </c>
      <c r="L18" s="21" t="s">
        <v>1238</v>
      </c>
    </row>
    <row r="19" spans="1:12" s="23" customFormat="1" ht="16.5" x14ac:dyDescent="0.25">
      <c r="A19" s="21">
        <v>10</v>
      </c>
      <c r="B19" s="427" t="s">
        <v>975</v>
      </c>
      <c r="C19" s="426">
        <v>26</v>
      </c>
      <c r="D19" s="426">
        <v>1</v>
      </c>
      <c r="E19" s="395">
        <f t="shared" si="0"/>
        <v>3.8461538461538463</v>
      </c>
      <c r="F19" s="426">
        <v>11</v>
      </c>
      <c r="G19" s="395">
        <f t="shared" si="1"/>
        <v>42.307692307692307</v>
      </c>
      <c r="H19" s="426">
        <v>4</v>
      </c>
      <c r="I19" s="428">
        <f t="shared" si="2"/>
        <v>15.384615384615385</v>
      </c>
      <c r="J19" s="395">
        <f t="shared" si="3"/>
        <v>16</v>
      </c>
      <c r="K19" s="395">
        <f t="shared" si="4"/>
        <v>61.53846153846154</v>
      </c>
      <c r="L19" s="21" t="s">
        <v>1238</v>
      </c>
    </row>
    <row r="20" spans="1:12" s="23" customFormat="1" ht="16.5" x14ac:dyDescent="0.25">
      <c r="A20" s="21">
        <v>11</v>
      </c>
      <c r="B20" s="424" t="s">
        <v>3351</v>
      </c>
      <c r="C20" s="429">
        <v>48</v>
      </c>
      <c r="D20" s="429">
        <v>0</v>
      </c>
      <c r="E20" s="395">
        <f t="shared" si="0"/>
        <v>0</v>
      </c>
      <c r="F20" s="429">
        <v>7</v>
      </c>
      <c r="G20" s="395">
        <f t="shared" si="1"/>
        <v>14.583333333333334</v>
      </c>
      <c r="H20" s="429">
        <v>16</v>
      </c>
      <c r="I20" s="428">
        <f t="shared" si="2"/>
        <v>33.333333333333329</v>
      </c>
      <c r="J20" s="395">
        <f t="shared" si="3"/>
        <v>23</v>
      </c>
      <c r="K20" s="395">
        <f t="shared" si="4"/>
        <v>47.916666666666671</v>
      </c>
      <c r="L20" s="363" t="s">
        <v>1239</v>
      </c>
    </row>
    <row r="21" spans="1:12" s="23" customFormat="1" ht="16.5" x14ac:dyDescent="0.25">
      <c r="A21" s="21">
        <v>12</v>
      </c>
      <c r="B21" s="396" t="s">
        <v>860</v>
      </c>
      <c r="C21" s="395">
        <v>45</v>
      </c>
      <c r="D21" s="395">
        <v>0</v>
      </c>
      <c r="E21" s="395">
        <f t="shared" si="0"/>
        <v>0</v>
      </c>
      <c r="F21" s="395">
        <v>7</v>
      </c>
      <c r="G21" s="395">
        <f t="shared" si="1"/>
        <v>15.555555555555555</v>
      </c>
      <c r="H21" s="395">
        <v>24</v>
      </c>
      <c r="I21" s="428">
        <f t="shared" si="2"/>
        <v>53.333333333333336</v>
      </c>
      <c r="J21" s="395">
        <f t="shared" si="3"/>
        <v>31</v>
      </c>
      <c r="K21" s="395">
        <f t="shared" si="4"/>
        <v>68.888888888888886</v>
      </c>
      <c r="L21" s="395" t="s">
        <v>1239</v>
      </c>
    </row>
    <row r="22" spans="1:12" s="394" customFormat="1" ht="16.5" x14ac:dyDescent="0.25">
      <c r="A22" s="21">
        <v>13</v>
      </c>
      <c r="B22" s="427" t="s">
        <v>2854</v>
      </c>
      <c r="C22" s="426">
        <v>6</v>
      </c>
      <c r="D22" s="426">
        <v>0</v>
      </c>
      <c r="E22" s="395">
        <f t="shared" si="0"/>
        <v>0</v>
      </c>
      <c r="F22" s="426">
        <v>1</v>
      </c>
      <c r="G22" s="395">
        <f t="shared" si="1"/>
        <v>16.666666666666664</v>
      </c>
      <c r="H22" s="426">
        <v>2</v>
      </c>
      <c r="I22" s="428">
        <f t="shared" si="2"/>
        <v>33.333333333333329</v>
      </c>
      <c r="J22" s="395">
        <f t="shared" si="3"/>
        <v>3</v>
      </c>
      <c r="K22" s="395">
        <f t="shared" si="4"/>
        <v>50</v>
      </c>
      <c r="L22" s="395" t="s">
        <v>1239</v>
      </c>
    </row>
    <row r="23" spans="1:12" s="23" customFormat="1" ht="16.5" x14ac:dyDescent="0.25">
      <c r="A23" s="21">
        <v>14</v>
      </c>
      <c r="B23" s="430" t="s">
        <v>966</v>
      </c>
      <c r="C23" s="426">
        <v>15</v>
      </c>
      <c r="D23" s="426">
        <v>0</v>
      </c>
      <c r="E23" s="395">
        <f t="shared" si="0"/>
        <v>0</v>
      </c>
      <c r="F23" s="426">
        <v>5</v>
      </c>
      <c r="G23" s="395">
        <f t="shared" si="1"/>
        <v>33.333333333333329</v>
      </c>
      <c r="H23" s="426">
        <v>2</v>
      </c>
      <c r="I23" s="428">
        <f t="shared" si="2"/>
        <v>13.333333333333334</v>
      </c>
      <c r="J23" s="395">
        <f t="shared" si="3"/>
        <v>7</v>
      </c>
      <c r="K23" s="395">
        <f t="shared" si="4"/>
        <v>46.666666666666664</v>
      </c>
      <c r="L23" s="395" t="s">
        <v>1239</v>
      </c>
    </row>
    <row r="24" spans="1:12" s="23" customFormat="1" x14ac:dyDescent="0.25"/>
    <row r="25" spans="1:12" s="23" customFormat="1" ht="16.5" x14ac:dyDescent="0.25">
      <c r="B25" s="24" t="s">
        <v>348</v>
      </c>
      <c r="C25" s="468" t="s">
        <v>3423</v>
      </c>
      <c r="D25" s="468"/>
    </row>
    <row r="26" spans="1:12" s="23" customFormat="1" ht="16.5" x14ac:dyDescent="0.25">
      <c r="B26" s="48" t="s">
        <v>1238</v>
      </c>
      <c r="C26" s="56">
        <v>10</v>
      </c>
    </row>
    <row r="27" spans="1:12" s="23" customFormat="1" ht="16.5" x14ac:dyDescent="0.25">
      <c r="B27" s="48" t="s">
        <v>1239</v>
      </c>
      <c r="C27" s="56">
        <v>4</v>
      </c>
    </row>
    <row r="28" spans="1:12" s="23" customFormat="1" x14ac:dyDescent="0.25"/>
    <row r="29" spans="1:12" s="23" customFormat="1" x14ac:dyDescent="0.25"/>
    <row r="30" spans="1:12" s="23" customFormat="1" x14ac:dyDescent="0.25"/>
    <row r="31" spans="1:12" s="23" customFormat="1" x14ac:dyDescent="0.25"/>
    <row r="32" spans="1:12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</sheetData>
  <mergeCells count="16">
    <mergeCell ref="A6:L6"/>
    <mergeCell ref="A1:C1"/>
    <mergeCell ref="A2:C2"/>
    <mergeCell ref="D2:L2"/>
    <mergeCell ref="A4:L4"/>
    <mergeCell ref="A5:L5"/>
    <mergeCell ref="D1:L1"/>
    <mergeCell ref="L8:L9"/>
    <mergeCell ref="C25:D25"/>
    <mergeCell ref="A8:A9"/>
    <mergeCell ref="B8:B9"/>
    <mergeCell ref="C8:C9"/>
    <mergeCell ref="D8:E8"/>
    <mergeCell ref="F8:G8"/>
    <mergeCell ref="H8:I8"/>
    <mergeCell ref="J8:K8"/>
  </mergeCells>
  <pageMargins left="0.45" right="0.4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topLeftCell="A4" workbookViewId="0">
      <selection activeCell="Q16" sqref="Q16"/>
    </sheetView>
  </sheetViews>
  <sheetFormatPr defaultRowHeight="18.75" x14ac:dyDescent="0.3"/>
  <cols>
    <col min="1" max="1" width="24.28515625" style="368" customWidth="1"/>
    <col min="2" max="2" width="6" style="368" customWidth="1"/>
    <col min="3" max="3" width="8.140625" style="368" customWidth="1"/>
    <col min="4" max="4" width="6.85546875" style="368" customWidth="1"/>
    <col min="5" max="5" width="7.5703125" style="368" customWidth="1"/>
    <col min="6" max="6" width="6.28515625" style="368" customWidth="1"/>
    <col min="7" max="7" width="6.140625" style="368" customWidth="1"/>
    <col min="8" max="8" width="6.7109375" style="368" customWidth="1"/>
    <col min="9" max="9" width="6.85546875" style="368" customWidth="1"/>
    <col min="10" max="10" width="7.140625" style="368" customWidth="1"/>
    <col min="11" max="11" width="6.7109375" style="368" customWidth="1"/>
    <col min="12" max="12" width="6.5703125" style="368" customWidth="1"/>
    <col min="13" max="13" width="7.42578125" style="368" customWidth="1"/>
    <col min="14" max="14" width="7.5703125" style="368" customWidth="1"/>
    <col min="15" max="16384" width="9.140625" style="368"/>
  </cols>
  <sheetData>
    <row r="2" spans="1:16" x14ac:dyDescent="0.3">
      <c r="A2" s="365" t="s">
        <v>3354</v>
      </c>
      <c r="B2" s="366"/>
      <c r="C2" s="366"/>
      <c r="D2" s="366"/>
      <c r="E2" s="366"/>
      <c r="F2" s="367"/>
      <c r="G2" s="367"/>
      <c r="H2" s="367"/>
      <c r="I2" s="367"/>
      <c r="J2" s="367"/>
      <c r="K2" s="367"/>
      <c r="L2" s="367"/>
      <c r="M2" s="367"/>
    </row>
    <row r="3" spans="1:16" x14ac:dyDescent="0.3">
      <c r="A3" s="365"/>
      <c r="B3" s="366"/>
      <c r="C3" s="366"/>
      <c r="D3" s="366"/>
      <c r="E3" s="366"/>
      <c r="F3" s="367"/>
      <c r="G3" s="367"/>
      <c r="H3" s="367"/>
      <c r="I3" s="367"/>
      <c r="J3" s="367"/>
      <c r="K3" s="367"/>
      <c r="L3" s="367"/>
      <c r="M3" s="367"/>
    </row>
    <row r="4" spans="1:16" ht="30.75" customHeight="1" x14ac:dyDescent="0.3">
      <c r="A4" s="476" t="s">
        <v>414</v>
      </c>
      <c r="B4" s="479" t="s">
        <v>415</v>
      </c>
      <c r="C4" s="479"/>
      <c r="D4" s="479"/>
      <c r="E4" s="479"/>
      <c r="F4" s="479"/>
      <c r="G4" s="473" t="s">
        <v>416</v>
      </c>
      <c r="H4" s="473"/>
      <c r="I4" s="473"/>
      <c r="J4" s="473"/>
      <c r="K4" s="473"/>
      <c r="L4" s="473"/>
      <c r="M4" s="473"/>
      <c r="N4" s="473"/>
      <c r="O4" s="473"/>
    </row>
    <row r="5" spans="1:16" ht="38.25" customHeight="1" x14ac:dyDescent="0.3">
      <c r="A5" s="477"/>
      <c r="B5" s="480" t="s">
        <v>40</v>
      </c>
      <c r="C5" s="481"/>
      <c r="D5" s="482" t="s">
        <v>417</v>
      </c>
      <c r="E5" s="483"/>
      <c r="F5" s="474" t="s">
        <v>3421</v>
      </c>
      <c r="G5" s="484" t="s">
        <v>40</v>
      </c>
      <c r="H5" s="484"/>
      <c r="I5" s="484" t="s">
        <v>391</v>
      </c>
      <c r="J5" s="484"/>
      <c r="K5" s="484" t="s">
        <v>43</v>
      </c>
      <c r="L5" s="484"/>
      <c r="M5" s="485" t="s">
        <v>3364</v>
      </c>
      <c r="N5" s="485"/>
      <c r="O5" s="474" t="s">
        <v>3422</v>
      </c>
      <c r="P5" s="420"/>
    </row>
    <row r="6" spans="1:16" ht="27.75" customHeight="1" x14ac:dyDescent="0.3">
      <c r="A6" s="478"/>
      <c r="B6" s="400" t="s">
        <v>418</v>
      </c>
      <c r="C6" s="399" t="s">
        <v>419</v>
      </c>
      <c r="D6" s="400" t="s">
        <v>418</v>
      </c>
      <c r="E6" s="399" t="s">
        <v>419</v>
      </c>
      <c r="F6" s="475"/>
      <c r="G6" s="400" t="s">
        <v>418</v>
      </c>
      <c r="H6" s="399" t="s">
        <v>419</v>
      </c>
      <c r="I6" s="400" t="s">
        <v>418</v>
      </c>
      <c r="J6" s="399" t="s">
        <v>419</v>
      </c>
      <c r="K6" s="400" t="s">
        <v>418</v>
      </c>
      <c r="L6" s="399" t="s">
        <v>419</v>
      </c>
      <c r="M6" s="419" t="s">
        <v>418</v>
      </c>
      <c r="N6" s="417" t="s">
        <v>419</v>
      </c>
      <c r="O6" s="475"/>
    </row>
    <row r="7" spans="1:16" x14ac:dyDescent="0.3">
      <c r="A7" s="31" t="s">
        <v>3355</v>
      </c>
      <c r="B7" s="31">
        <v>1</v>
      </c>
      <c r="C7" s="31">
        <f>B7/F7*100</f>
        <v>7.1428571428571423</v>
      </c>
      <c r="D7" s="31">
        <v>1</v>
      </c>
      <c r="E7" s="31">
        <f>D7/F7*100</f>
        <v>7.1428571428571423</v>
      </c>
      <c r="F7" s="32">
        <v>14</v>
      </c>
      <c r="G7" s="31">
        <v>8</v>
      </c>
      <c r="H7" s="31">
        <f>G7/O7*100</f>
        <v>0.83073727933541019</v>
      </c>
      <c r="I7" s="31">
        <v>66</v>
      </c>
      <c r="J7" s="31">
        <f>I7/O7*100</f>
        <v>6.8535825545171329</v>
      </c>
      <c r="K7" s="31">
        <v>178</v>
      </c>
      <c r="L7" s="31">
        <f>K7/O7*100</f>
        <v>18.483904465212877</v>
      </c>
      <c r="M7" s="418">
        <f t="shared" ref="M7:M13" si="0">G7+I7+K7</f>
        <v>252</v>
      </c>
      <c r="N7" s="423">
        <f>M7/O7*100</f>
        <v>26.168224299065418</v>
      </c>
      <c r="O7" s="423">
        <v>963</v>
      </c>
    </row>
    <row r="8" spans="1:16" x14ac:dyDescent="0.3">
      <c r="A8" s="31" t="s">
        <v>351</v>
      </c>
      <c r="B8" s="31">
        <v>0</v>
      </c>
      <c r="C8" s="31">
        <f t="shared" ref="C8:C13" si="1">B8/F8*100</f>
        <v>0</v>
      </c>
      <c r="D8" s="31">
        <v>0</v>
      </c>
      <c r="E8" s="31">
        <f t="shared" ref="E8:E13" si="2">D8/F8*100</f>
        <v>0</v>
      </c>
      <c r="F8" s="32">
        <v>10</v>
      </c>
      <c r="G8" s="31">
        <v>21</v>
      </c>
      <c r="H8" s="31">
        <f t="shared" ref="H8:H13" si="3">G8/O8*100</f>
        <v>6.0869565217391308</v>
      </c>
      <c r="I8" s="31">
        <v>32</v>
      </c>
      <c r="J8" s="31">
        <f t="shared" ref="J8:J13" si="4">I8/O8*100</f>
        <v>9.27536231884058</v>
      </c>
      <c r="K8" s="31">
        <v>46</v>
      </c>
      <c r="L8" s="31">
        <f t="shared" ref="L8:L13" si="5">K8/O8*100</f>
        <v>13.333333333333334</v>
      </c>
      <c r="M8" s="418">
        <f t="shared" si="0"/>
        <v>99</v>
      </c>
      <c r="N8" s="423">
        <f t="shared" ref="N8:N14" si="6">M8/O8*100</f>
        <v>28.695652173913043</v>
      </c>
      <c r="O8" s="423">
        <v>345</v>
      </c>
    </row>
    <row r="9" spans="1:16" x14ac:dyDescent="0.3">
      <c r="A9" s="31" t="s">
        <v>350</v>
      </c>
      <c r="B9" s="31">
        <v>3</v>
      </c>
      <c r="C9" s="31">
        <f t="shared" si="1"/>
        <v>15.789473684210526</v>
      </c>
      <c r="D9" s="31">
        <v>0</v>
      </c>
      <c r="E9" s="31">
        <f t="shared" si="2"/>
        <v>0</v>
      </c>
      <c r="F9" s="32">
        <v>19</v>
      </c>
      <c r="G9" s="31">
        <v>83</v>
      </c>
      <c r="H9" s="31">
        <f t="shared" si="3"/>
        <v>7.2807017543859658</v>
      </c>
      <c r="I9" s="31">
        <v>135</v>
      </c>
      <c r="J9" s="31">
        <f t="shared" si="4"/>
        <v>11.842105263157894</v>
      </c>
      <c r="K9" s="31">
        <v>175</v>
      </c>
      <c r="L9" s="31">
        <f t="shared" si="5"/>
        <v>15.350877192982457</v>
      </c>
      <c r="M9" s="418">
        <f t="shared" si="0"/>
        <v>393</v>
      </c>
      <c r="N9" s="423">
        <f t="shared" si="6"/>
        <v>34.473684210526315</v>
      </c>
      <c r="O9" s="423">
        <v>1140</v>
      </c>
    </row>
    <row r="10" spans="1:16" x14ac:dyDescent="0.3">
      <c r="A10" s="31" t="s">
        <v>352</v>
      </c>
      <c r="B10" s="31">
        <v>0</v>
      </c>
      <c r="C10" s="31">
        <f t="shared" si="1"/>
        <v>0</v>
      </c>
      <c r="D10" s="31">
        <v>0</v>
      </c>
      <c r="E10" s="31">
        <f t="shared" si="2"/>
        <v>0</v>
      </c>
      <c r="F10" s="32">
        <v>7</v>
      </c>
      <c r="G10" s="31">
        <v>18</v>
      </c>
      <c r="H10" s="31">
        <f t="shared" si="3"/>
        <v>4.5801526717557248</v>
      </c>
      <c r="I10" s="31">
        <v>47</v>
      </c>
      <c r="J10" s="31">
        <f t="shared" si="4"/>
        <v>11.959287531806616</v>
      </c>
      <c r="K10" s="31">
        <v>83</v>
      </c>
      <c r="L10" s="31">
        <f t="shared" si="5"/>
        <v>21.119592875318066</v>
      </c>
      <c r="M10" s="418">
        <f t="shared" si="0"/>
        <v>148</v>
      </c>
      <c r="N10" s="423">
        <f t="shared" si="6"/>
        <v>37.659033078880405</v>
      </c>
      <c r="O10" s="423">
        <v>393</v>
      </c>
    </row>
    <row r="11" spans="1:16" x14ac:dyDescent="0.3">
      <c r="A11" s="31" t="s">
        <v>3356</v>
      </c>
      <c r="B11" s="31">
        <v>1</v>
      </c>
      <c r="C11" s="31">
        <f t="shared" si="1"/>
        <v>12.5</v>
      </c>
      <c r="D11" s="31">
        <v>1</v>
      </c>
      <c r="E11" s="31">
        <f t="shared" si="2"/>
        <v>12.5</v>
      </c>
      <c r="F11" s="32">
        <v>8</v>
      </c>
      <c r="G11" s="31">
        <v>14</v>
      </c>
      <c r="H11" s="31">
        <f t="shared" si="3"/>
        <v>3.4146341463414638</v>
      </c>
      <c r="I11" s="31">
        <v>44</v>
      </c>
      <c r="J11" s="31">
        <f t="shared" si="4"/>
        <v>10.731707317073171</v>
      </c>
      <c r="K11" s="31">
        <v>97</v>
      </c>
      <c r="L11" s="31">
        <f t="shared" si="5"/>
        <v>23.658536585365852</v>
      </c>
      <c r="M11" s="418">
        <f t="shared" si="0"/>
        <v>155</v>
      </c>
      <c r="N11" s="423">
        <f t="shared" si="6"/>
        <v>37.804878048780488</v>
      </c>
      <c r="O11" s="423">
        <v>410</v>
      </c>
    </row>
    <row r="12" spans="1:16" ht="42.75" customHeight="1" x14ac:dyDescent="0.3">
      <c r="A12" s="369" t="s">
        <v>3358</v>
      </c>
      <c r="B12" s="31">
        <v>0</v>
      </c>
      <c r="C12" s="31">
        <f t="shared" si="1"/>
        <v>0</v>
      </c>
      <c r="D12" s="31">
        <v>0</v>
      </c>
      <c r="E12" s="31">
        <f t="shared" si="2"/>
        <v>0</v>
      </c>
      <c r="F12" s="32">
        <v>14</v>
      </c>
      <c r="G12" s="31">
        <v>19</v>
      </c>
      <c r="H12" s="31">
        <f t="shared" si="3"/>
        <v>2.6874115983026874</v>
      </c>
      <c r="I12" s="31">
        <v>68</v>
      </c>
      <c r="J12" s="31">
        <f t="shared" si="4"/>
        <v>9.618104667609618</v>
      </c>
      <c r="K12" s="31">
        <v>143</v>
      </c>
      <c r="L12" s="31">
        <f t="shared" si="5"/>
        <v>20.226308345120223</v>
      </c>
      <c r="M12" s="418">
        <f t="shared" si="0"/>
        <v>230</v>
      </c>
      <c r="N12" s="423">
        <f t="shared" si="6"/>
        <v>32.531824611032533</v>
      </c>
      <c r="O12" s="423">
        <v>707</v>
      </c>
    </row>
    <row r="13" spans="1:16" x14ac:dyDescent="0.3">
      <c r="A13" s="369" t="s">
        <v>3357</v>
      </c>
      <c r="B13" s="31">
        <v>5</v>
      </c>
      <c r="C13" s="31">
        <f t="shared" si="1"/>
        <v>41.666666666666671</v>
      </c>
      <c r="D13" s="31">
        <v>2</v>
      </c>
      <c r="E13" s="31">
        <f t="shared" si="2"/>
        <v>16.666666666666664</v>
      </c>
      <c r="F13" s="32">
        <v>12</v>
      </c>
      <c r="G13" s="31">
        <v>17</v>
      </c>
      <c r="H13" s="31">
        <f t="shared" si="3"/>
        <v>7.981220657276995</v>
      </c>
      <c r="I13" s="31">
        <v>34</v>
      </c>
      <c r="J13" s="31">
        <f t="shared" si="4"/>
        <v>15.96244131455399</v>
      </c>
      <c r="K13" s="31">
        <v>25</v>
      </c>
      <c r="L13" s="31">
        <f t="shared" si="5"/>
        <v>11.737089201877934</v>
      </c>
      <c r="M13" s="418">
        <f t="shared" si="0"/>
        <v>76</v>
      </c>
      <c r="N13" s="423">
        <f t="shared" si="6"/>
        <v>35.68075117370892</v>
      </c>
      <c r="O13" s="423">
        <v>213</v>
      </c>
    </row>
    <row r="14" spans="1:16" x14ac:dyDescent="0.3">
      <c r="A14" s="370" t="s">
        <v>420</v>
      </c>
      <c r="B14" s="33">
        <f>SUM(B7:B13)</f>
        <v>10</v>
      </c>
      <c r="C14" s="33">
        <f>B14/F14*100</f>
        <v>11.904761904761903</v>
      </c>
      <c r="D14" s="33">
        <f t="shared" ref="D14:M14" si="7">SUM(D7:D13)</f>
        <v>4</v>
      </c>
      <c r="E14" s="33">
        <f>D14/F14*100</f>
        <v>4.7619047619047619</v>
      </c>
      <c r="F14" s="33">
        <f t="shared" si="7"/>
        <v>84</v>
      </c>
      <c r="G14" s="33">
        <f t="shared" si="7"/>
        <v>180</v>
      </c>
      <c r="H14" s="33">
        <f>G14/O14*100</f>
        <v>4.3155118676576363</v>
      </c>
      <c r="I14" s="33">
        <f t="shared" si="7"/>
        <v>426</v>
      </c>
      <c r="J14" s="33">
        <f>I14/O14*100</f>
        <v>10.213378086789739</v>
      </c>
      <c r="K14" s="33">
        <f t="shared" si="7"/>
        <v>747</v>
      </c>
      <c r="L14" s="33">
        <f>K14/O14*100</f>
        <v>17.909374250779191</v>
      </c>
      <c r="M14" s="418">
        <f t="shared" si="7"/>
        <v>1353</v>
      </c>
      <c r="N14" s="423">
        <f>M14/O14*100</f>
        <v>32.438264205226567</v>
      </c>
      <c r="O14" s="421">
        <f>SUM(O7:O13)</f>
        <v>4171</v>
      </c>
    </row>
    <row r="15" spans="1:16" x14ac:dyDescent="0.3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</row>
  </sheetData>
  <mergeCells count="11">
    <mergeCell ref="G4:O4"/>
    <mergeCell ref="O5:O6"/>
    <mergeCell ref="A4:A6"/>
    <mergeCell ref="B4:F4"/>
    <mergeCell ref="B5:C5"/>
    <mergeCell ref="D5:E5"/>
    <mergeCell ref="F5:F6"/>
    <mergeCell ref="G5:H5"/>
    <mergeCell ref="I5:J5"/>
    <mergeCell ref="K5:L5"/>
    <mergeCell ref="M5:N5"/>
  </mergeCells>
  <pageMargins left="0.95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KẾ TOÁN</vt:lpstr>
      <vt:lpstr>KINH TẾ</vt:lpstr>
      <vt:lpstr>MKT, TM&amp;QL</vt:lpstr>
      <vt:lpstr>NH-TC</vt:lpstr>
      <vt:lpstr>QL LUẬT</vt:lpstr>
      <vt:lpstr>QTKD</vt:lpstr>
      <vt:lpstr>VIỆN ĐTQT</vt:lpstr>
      <vt:lpstr>Tập thể</vt:lpstr>
      <vt:lpstr>tổng hợp</vt:lpstr>
      <vt:lpstr>'KẾ TOÁN'!Print_Titles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Vu</dc:creator>
  <cp:lastModifiedBy>Admin</cp:lastModifiedBy>
  <cp:lastPrinted>2024-10-08T02:07:50Z</cp:lastPrinted>
  <dcterms:created xsi:type="dcterms:W3CDTF">2021-09-23T04:29:54Z</dcterms:created>
  <dcterms:modified xsi:type="dcterms:W3CDTF">2024-10-08T07:57:50Z</dcterms:modified>
</cp:coreProperties>
</file>